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/Downloads/"/>
    </mc:Choice>
  </mc:AlternateContent>
  <xr:revisionPtr revIDLastSave="0" documentId="13_ncr:1_{0ABEA9C9-6308-F747-AEA7-FFA332A59FDB}" xr6:coauthVersionLast="47" xr6:coauthVersionMax="47" xr10:uidLastSave="{00000000-0000-0000-0000-000000000000}"/>
  <bookViews>
    <workbookView xWindow="1180" yWindow="1280" windowWidth="32420" windowHeight="18160" xr2:uid="{C0A3A9A5-39A6-F245-A4E5-773CEFC5C1FC}"/>
  </bookViews>
  <sheets>
    <sheet name="TEST 100 PREGUNTAS AUXILIO" sheetId="1" r:id="rId1"/>
    <sheet name="SUPUESTO PRACTICO AUXIL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C8" i="2"/>
  <c r="B8" i="2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9" i="1"/>
</calcChain>
</file>

<file path=xl/sharedStrings.xml><?xml version="1.0" encoding="utf-8"?>
<sst xmlns="http://schemas.openxmlformats.org/spreadsheetml/2006/main" count="12" uniqueCount="7">
  <si>
    <t>FALLOS</t>
  </si>
  <si>
    <t>BLANCAS</t>
  </si>
  <si>
    <t>https://www.jdoposicionesdejusticia.es/</t>
  </si>
  <si>
    <t>CALCULA NOTA SUPUESTO PRACTICO AUXILIO JUDICIAL</t>
  </si>
  <si>
    <t>CALCULA NOTA TEST 100 PREGUNTAS AUXILIO JUDICIAL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</si>
  <si>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"SUPUESTO PRÁCTICO AUXILIO" </t>
    </r>
    <r>
      <rPr>
        <b/>
        <sz val="15"/>
        <color theme="1"/>
        <rFont val="Calibri"/>
        <family val="2"/>
        <scheme val="minor"/>
      </rPr>
      <t>PARA CALCULAR LA NOTA DE DICHO EJERCICIO)</t>
    </r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</si>
  <si>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"TEST 100 PREGUNTAS AUXILIO" </t>
    </r>
    <r>
      <rPr>
        <b/>
        <sz val="15"/>
        <color theme="1"/>
        <rFont val="Calibri"/>
        <family val="2"/>
        <scheme val="minor"/>
      </rPr>
      <t>PARA CALCULAR LA NOTA DE DICHO EJERCICIO)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</si>
</sst>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2"/>
      <color theme="1"/>
      <name val="Calibri (Cuerpo)"/>
    </font>
    <font>
      <sz val="12"/>
      <color rgb="FF000000"/>
      <name val="Calibri"/>
      <family val="2"/>
      <scheme val="minor"/>
    </font>
    <font>
      <b/>
      <i/>
      <u/>
      <sz val="15"/>
      <color theme="9"/>
      <name val="Calibri (Cuerpo)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2</xdr:row>
      <xdr:rowOff>25400</xdr:rowOff>
    </xdr:from>
    <xdr:to>
      <xdr:col>10</xdr:col>
      <xdr:colOff>342900</xdr:colOff>
      <xdr:row>3</xdr:row>
      <xdr:rowOff>292100</xdr:rowOff>
    </xdr:to>
    <xdr:pic>
      <xdr:nvPicPr>
        <xdr:cNvPr id="2" name="Imagen 1" descr="HORIZONTAL 2t">
          <a:extLst>
            <a:ext uri="{FF2B5EF4-FFF2-40B4-BE49-F238E27FC236}">
              <a16:creationId xmlns:a16="http://schemas.microsoft.com/office/drawing/2014/main" id="{53A213D1-841E-5144-8B93-C25BFCADB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762000"/>
          <a:ext cx="1651000" cy="635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342900</xdr:colOff>
      <xdr:row>60</xdr:row>
      <xdr:rowOff>25400</xdr:rowOff>
    </xdr:from>
    <xdr:ext cx="1649691" cy="633298"/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37F8DC0D-6133-D643-A617-9CEB944D9A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663" y="758596"/>
          <a:ext cx="1649691" cy="633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29</xdr:row>
      <xdr:rowOff>0</xdr:rowOff>
    </xdr:from>
    <xdr:to>
      <xdr:col>6</xdr:col>
      <xdr:colOff>368300</xdr:colOff>
      <xdr:row>31</xdr:row>
      <xdr:rowOff>177801</xdr:rowOff>
    </xdr:to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C5213618-C004-CB43-BC50-C0AC35B30C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4323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520700</xdr:colOff>
      <xdr:row>2</xdr:row>
      <xdr:rowOff>127000</xdr:rowOff>
    </xdr:from>
    <xdr:to>
      <xdr:col>6</xdr:col>
      <xdr:colOff>342900</xdr:colOff>
      <xdr:row>3</xdr:row>
      <xdr:rowOff>342900</xdr:rowOff>
    </xdr:to>
    <xdr:pic>
      <xdr:nvPicPr>
        <xdr:cNvPr id="5" name="Imagen 4" descr="HORIZONTAL 2t">
          <a:extLst>
            <a:ext uri="{FF2B5EF4-FFF2-40B4-BE49-F238E27FC236}">
              <a16:creationId xmlns:a16="http://schemas.microsoft.com/office/drawing/2014/main" id="{87D03D40-EB1C-194D-8620-785D8E2C13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636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5668-04FF-C840-83F2-93C6235F8DD8}">
  <dimension ref="A1:R63"/>
  <sheetViews>
    <sheetView tabSelected="1" topLeftCell="K25" zoomScale="193" workbookViewId="0">
      <selection activeCell="R36" sqref="R36"/>
    </sheetView>
  </sheetViews>
  <sheetFormatPr baseColWidth="10" defaultRowHeight="16" x14ac:dyDescent="0.2"/>
  <sheetData>
    <row r="1" spans="1:18" ht="29" x14ac:dyDescent="0.35">
      <c r="G1" s="10" t="s">
        <v>4</v>
      </c>
    </row>
    <row r="2" spans="1:18" ht="29" x14ac:dyDescent="0.35">
      <c r="F2" s="8" t="s">
        <v>5</v>
      </c>
      <c r="G2" s="7"/>
    </row>
    <row r="3" spans="1:18" ht="29" x14ac:dyDescent="0.35">
      <c r="J3" s="7"/>
      <c r="K3" s="7"/>
      <c r="L3" s="1"/>
      <c r="M3" s="1"/>
    </row>
    <row r="4" spans="1:18" ht="29" x14ac:dyDescent="0.35">
      <c r="J4" s="7"/>
      <c r="K4" s="7"/>
      <c r="L4" s="1"/>
    </row>
    <row r="5" spans="1:18" ht="29" x14ac:dyDescent="0.35">
      <c r="F5" s="8"/>
      <c r="I5" s="9" t="s">
        <v>2</v>
      </c>
      <c r="J5" s="7"/>
      <c r="K5" s="7"/>
      <c r="L5" s="1"/>
      <c r="N5" s="1"/>
      <c r="O5" s="1"/>
    </row>
    <row r="6" spans="1:18" x14ac:dyDescent="0.2">
      <c r="A6" s="2"/>
      <c r="B6" s="3"/>
      <c r="C6" s="3"/>
      <c r="D6" s="3"/>
      <c r="E6" s="3"/>
      <c r="F6" s="4"/>
      <c r="G6" s="3"/>
      <c r="H6" s="3"/>
      <c r="I6" s="3"/>
      <c r="J6" s="4" t="s">
        <v>1</v>
      </c>
      <c r="K6" s="3"/>
      <c r="L6" s="3"/>
      <c r="M6" s="3"/>
      <c r="N6" s="3"/>
      <c r="O6" s="3"/>
      <c r="P6" s="3"/>
      <c r="Q6" s="3"/>
      <c r="R6" s="3"/>
    </row>
    <row r="7" spans="1:18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</row>
    <row r="8" spans="1:18" x14ac:dyDescent="0.2">
      <c r="A8" s="2">
        <v>0</v>
      </c>
      <c r="B8" s="13">
        <f>60-(0*0.75)</f>
        <v>60</v>
      </c>
      <c r="C8" s="13">
        <f>59.4-(0*0.75)</f>
        <v>59.4</v>
      </c>
      <c r="D8" s="13">
        <v>58.8</v>
      </c>
      <c r="E8" s="13">
        <v>58.2</v>
      </c>
      <c r="F8" s="13">
        <v>57.6</v>
      </c>
      <c r="G8" s="13">
        <v>57</v>
      </c>
      <c r="H8" s="13">
        <v>56.4</v>
      </c>
      <c r="I8" s="13">
        <v>55.8</v>
      </c>
      <c r="J8" s="13">
        <v>55.2</v>
      </c>
      <c r="K8" s="13">
        <v>54.6</v>
      </c>
      <c r="L8" s="13">
        <v>54</v>
      </c>
      <c r="M8" s="13">
        <v>53.4</v>
      </c>
      <c r="N8" s="13">
        <v>52.8</v>
      </c>
      <c r="O8" s="13">
        <v>52.2</v>
      </c>
      <c r="P8" s="13">
        <v>51.6</v>
      </c>
      <c r="Q8" s="13">
        <v>51</v>
      </c>
      <c r="R8" s="13">
        <v>50.4</v>
      </c>
    </row>
    <row r="9" spans="1:18" s="1" customFormat="1" x14ac:dyDescent="0.2">
      <c r="A9" s="6">
        <v>1</v>
      </c>
      <c r="B9" s="14">
        <f>60-(1*0.75)</f>
        <v>59.25</v>
      </c>
      <c r="C9" s="14">
        <f>59.4-(1*0.75)</f>
        <v>58.65</v>
      </c>
      <c r="D9" s="14">
        <v>58.05</v>
      </c>
      <c r="E9" s="14">
        <v>57.45</v>
      </c>
      <c r="F9" s="14">
        <v>56.85</v>
      </c>
      <c r="G9" s="14">
        <v>56.25</v>
      </c>
      <c r="H9" s="14">
        <v>55.65</v>
      </c>
      <c r="I9" s="14">
        <v>55.05</v>
      </c>
      <c r="J9" s="14">
        <v>54.45</v>
      </c>
      <c r="K9" s="14">
        <v>53.85</v>
      </c>
      <c r="L9" s="14">
        <v>53.25</v>
      </c>
      <c r="M9" s="14">
        <v>52.65</v>
      </c>
      <c r="N9" s="14">
        <v>52.05</v>
      </c>
      <c r="O9" s="14">
        <v>51.45</v>
      </c>
      <c r="P9" s="14">
        <v>50.85</v>
      </c>
      <c r="Q9" s="14">
        <v>50.25</v>
      </c>
      <c r="R9" s="14">
        <v>49.65</v>
      </c>
    </row>
    <row r="10" spans="1:18" x14ac:dyDescent="0.2">
      <c r="A10" s="2">
        <v>2</v>
      </c>
      <c r="B10" s="13">
        <f>60-(2*0.75)</f>
        <v>58.5</v>
      </c>
      <c r="C10" s="13">
        <f>59.4-(2*0.75)</f>
        <v>57.9</v>
      </c>
      <c r="D10" s="13">
        <v>57.3</v>
      </c>
      <c r="E10" s="13">
        <v>56.7</v>
      </c>
      <c r="F10" s="13">
        <v>56.1</v>
      </c>
      <c r="G10" s="13">
        <v>55.5</v>
      </c>
      <c r="H10" s="13">
        <v>54.9</v>
      </c>
      <c r="I10" s="13">
        <v>54.3</v>
      </c>
      <c r="J10" s="13">
        <v>53.7</v>
      </c>
      <c r="K10" s="13">
        <v>53.1</v>
      </c>
      <c r="L10" s="13">
        <v>52.5</v>
      </c>
      <c r="M10" s="13">
        <v>51.9</v>
      </c>
      <c r="N10" s="13">
        <v>51.3</v>
      </c>
      <c r="O10" s="13">
        <v>50.7</v>
      </c>
      <c r="P10" s="13">
        <v>50.1</v>
      </c>
      <c r="Q10" s="13">
        <v>49.5</v>
      </c>
      <c r="R10" s="13">
        <v>48.9</v>
      </c>
    </row>
    <row r="11" spans="1:18" s="1" customFormat="1" x14ac:dyDescent="0.2">
      <c r="A11" s="6">
        <v>3</v>
      </c>
      <c r="B11" s="14">
        <f>60-(3*0.75)</f>
        <v>57.75</v>
      </c>
      <c r="C11" s="14">
        <f>59.4-(3*0.75)</f>
        <v>57.15</v>
      </c>
      <c r="D11" s="14">
        <v>56.55</v>
      </c>
      <c r="E11" s="14">
        <v>55.95</v>
      </c>
      <c r="F11" s="14">
        <v>55.35</v>
      </c>
      <c r="G11" s="14">
        <v>54.75</v>
      </c>
      <c r="H11" s="14">
        <v>54.15</v>
      </c>
      <c r="I11" s="14">
        <v>53.55</v>
      </c>
      <c r="J11" s="14">
        <v>52.95</v>
      </c>
      <c r="K11" s="14">
        <v>52.35</v>
      </c>
      <c r="L11" s="14">
        <v>51.75</v>
      </c>
      <c r="M11" s="14">
        <v>51.15</v>
      </c>
      <c r="N11" s="14">
        <v>50.55</v>
      </c>
      <c r="O11" s="14">
        <v>49.95</v>
      </c>
      <c r="P11" s="14">
        <v>49.35</v>
      </c>
      <c r="Q11" s="14">
        <v>48.75</v>
      </c>
      <c r="R11" s="14">
        <v>48.15</v>
      </c>
    </row>
    <row r="12" spans="1:18" x14ac:dyDescent="0.2">
      <c r="A12" s="2">
        <v>4</v>
      </c>
      <c r="B12" s="13">
        <f>60-(4*0.75)</f>
        <v>57</v>
      </c>
      <c r="C12" s="13">
        <f>59.4-(4*0.75)</f>
        <v>56.4</v>
      </c>
      <c r="D12" s="13">
        <v>55.8</v>
      </c>
      <c r="E12" s="13">
        <v>55.2</v>
      </c>
      <c r="F12" s="13">
        <v>54.6</v>
      </c>
      <c r="G12" s="13">
        <v>54</v>
      </c>
      <c r="H12" s="13">
        <v>53.4</v>
      </c>
      <c r="I12" s="13">
        <v>52.8</v>
      </c>
      <c r="J12" s="13">
        <v>52.2</v>
      </c>
      <c r="K12" s="13">
        <v>51.6</v>
      </c>
      <c r="L12" s="13">
        <v>51</v>
      </c>
      <c r="M12" s="13">
        <v>50.4</v>
      </c>
      <c r="N12" s="13">
        <v>49.8</v>
      </c>
      <c r="O12" s="13">
        <v>49.2</v>
      </c>
      <c r="P12" s="13">
        <v>48.6</v>
      </c>
      <c r="Q12" s="13">
        <v>48</v>
      </c>
      <c r="R12" s="13">
        <v>47.4</v>
      </c>
    </row>
    <row r="13" spans="1:18" s="1" customFormat="1" x14ac:dyDescent="0.2">
      <c r="A13" s="6">
        <v>5</v>
      </c>
      <c r="B13" s="14">
        <f>60-(5*0.75)</f>
        <v>56.25</v>
      </c>
      <c r="C13" s="14">
        <f>59.4-(5*0.75)</f>
        <v>55.65</v>
      </c>
      <c r="D13" s="14">
        <v>55.05</v>
      </c>
      <c r="E13" s="14">
        <v>54.45</v>
      </c>
      <c r="F13" s="14">
        <v>53.85</v>
      </c>
      <c r="G13" s="14">
        <v>53.25</v>
      </c>
      <c r="H13" s="14">
        <v>52.65</v>
      </c>
      <c r="I13" s="14">
        <v>52.05</v>
      </c>
      <c r="J13" s="14">
        <v>51.45</v>
      </c>
      <c r="K13" s="14">
        <v>50.85</v>
      </c>
      <c r="L13" s="14">
        <v>50.25</v>
      </c>
      <c r="M13" s="14">
        <v>49.65</v>
      </c>
      <c r="N13" s="14">
        <v>49.05</v>
      </c>
      <c r="O13" s="14">
        <v>48.45</v>
      </c>
      <c r="P13" s="14">
        <v>47.85</v>
      </c>
      <c r="Q13" s="14">
        <v>47.25</v>
      </c>
      <c r="R13" s="14">
        <v>46.65</v>
      </c>
    </row>
    <row r="14" spans="1:18" x14ac:dyDescent="0.2">
      <c r="A14" s="2">
        <v>6</v>
      </c>
      <c r="B14" s="13">
        <f>60-(6*0.75)</f>
        <v>55.5</v>
      </c>
      <c r="C14" s="13">
        <f>59.4-(6*0.75)</f>
        <v>54.9</v>
      </c>
      <c r="D14" s="13">
        <v>54.3</v>
      </c>
      <c r="E14" s="13">
        <v>53.7</v>
      </c>
      <c r="F14" s="13">
        <v>53.1</v>
      </c>
      <c r="G14" s="13">
        <v>52.5</v>
      </c>
      <c r="H14" s="13">
        <v>51.9</v>
      </c>
      <c r="I14" s="13">
        <v>51.3</v>
      </c>
      <c r="J14" s="13">
        <v>50.7</v>
      </c>
      <c r="K14" s="13">
        <v>50.1</v>
      </c>
      <c r="L14" s="13">
        <v>49.5</v>
      </c>
      <c r="M14" s="13">
        <v>48.9</v>
      </c>
      <c r="N14" s="13">
        <v>48.3</v>
      </c>
      <c r="O14" s="13">
        <v>47.7</v>
      </c>
      <c r="P14" s="13">
        <v>47.1</v>
      </c>
      <c r="Q14" s="13">
        <v>46.5</v>
      </c>
      <c r="R14" s="13">
        <v>45.9</v>
      </c>
    </row>
    <row r="15" spans="1:18" s="1" customFormat="1" x14ac:dyDescent="0.2">
      <c r="A15" s="6">
        <v>7</v>
      </c>
      <c r="B15" s="14">
        <f>60-(7*0.75)</f>
        <v>54.75</v>
      </c>
      <c r="C15" s="14">
        <f>59.4-(7*0.75)</f>
        <v>54.15</v>
      </c>
      <c r="D15" s="14">
        <v>53.55</v>
      </c>
      <c r="E15" s="14">
        <v>52.95</v>
      </c>
      <c r="F15" s="14">
        <v>52.35</v>
      </c>
      <c r="G15" s="14">
        <v>51.75</v>
      </c>
      <c r="H15" s="14">
        <v>51.15</v>
      </c>
      <c r="I15" s="14">
        <v>50.55</v>
      </c>
      <c r="J15" s="14">
        <v>49.95</v>
      </c>
      <c r="K15" s="14">
        <v>49.35</v>
      </c>
      <c r="L15" s="14">
        <v>48.75</v>
      </c>
      <c r="M15" s="14">
        <v>48.15</v>
      </c>
      <c r="N15" s="14">
        <v>47.55</v>
      </c>
      <c r="O15" s="14">
        <v>46.95</v>
      </c>
      <c r="P15" s="14">
        <v>46.35</v>
      </c>
      <c r="Q15" s="14">
        <v>45.75</v>
      </c>
      <c r="R15" s="14">
        <v>45.15</v>
      </c>
    </row>
    <row r="16" spans="1:18" x14ac:dyDescent="0.2">
      <c r="A16" s="2">
        <v>8</v>
      </c>
      <c r="B16" s="13">
        <f>60-(8*0.75)</f>
        <v>54</v>
      </c>
      <c r="C16" s="13">
        <f>59.4-(8*0.75)</f>
        <v>53.4</v>
      </c>
      <c r="D16" s="13">
        <v>52.8</v>
      </c>
      <c r="E16" s="13">
        <v>52.2</v>
      </c>
      <c r="F16" s="13">
        <v>51.6</v>
      </c>
      <c r="G16" s="13">
        <v>51</v>
      </c>
      <c r="H16" s="13">
        <v>50.4</v>
      </c>
      <c r="I16" s="13">
        <v>49.8</v>
      </c>
      <c r="J16" s="13">
        <v>49.2</v>
      </c>
      <c r="K16" s="13">
        <v>48.6</v>
      </c>
      <c r="L16" s="13">
        <v>48</v>
      </c>
      <c r="M16" s="13">
        <v>47.4</v>
      </c>
      <c r="N16" s="13">
        <v>46.8</v>
      </c>
      <c r="O16" s="13">
        <v>46.2</v>
      </c>
      <c r="P16" s="13">
        <v>45.6</v>
      </c>
      <c r="Q16" s="13">
        <v>45</v>
      </c>
      <c r="R16" s="13">
        <v>44.4</v>
      </c>
    </row>
    <row r="17" spans="1:18" s="1" customFormat="1" x14ac:dyDescent="0.2">
      <c r="A17" s="6">
        <v>9</v>
      </c>
      <c r="B17" s="14">
        <f>60-(9*0.75)</f>
        <v>53.25</v>
      </c>
      <c r="C17" s="14">
        <f>59.4-(9*0.75)</f>
        <v>52.65</v>
      </c>
      <c r="D17" s="14">
        <v>52.05</v>
      </c>
      <c r="E17" s="14">
        <v>51.45</v>
      </c>
      <c r="F17" s="14">
        <v>50.85</v>
      </c>
      <c r="G17" s="14">
        <v>50.25</v>
      </c>
      <c r="H17" s="14">
        <v>49.65</v>
      </c>
      <c r="I17" s="14">
        <v>49.05</v>
      </c>
      <c r="J17" s="14">
        <v>48.45</v>
      </c>
      <c r="K17" s="14">
        <v>47.85</v>
      </c>
      <c r="L17" s="14">
        <v>47.25</v>
      </c>
      <c r="M17" s="14">
        <v>46.65</v>
      </c>
      <c r="N17" s="14">
        <v>46.05</v>
      </c>
      <c r="O17" s="14">
        <v>45.45</v>
      </c>
      <c r="P17" s="14">
        <v>44.85</v>
      </c>
      <c r="Q17" s="14">
        <v>44.25</v>
      </c>
      <c r="R17" s="14">
        <v>43.65</v>
      </c>
    </row>
    <row r="18" spans="1:18" x14ac:dyDescent="0.2">
      <c r="A18" s="2">
        <v>10</v>
      </c>
      <c r="B18" s="13">
        <f>60-(10*0.75)</f>
        <v>52.5</v>
      </c>
      <c r="C18" s="13">
        <f>59.4-(10*0.75)</f>
        <v>51.9</v>
      </c>
      <c r="D18" s="13">
        <v>51.3</v>
      </c>
      <c r="E18" s="13">
        <v>50.7</v>
      </c>
      <c r="F18" s="13">
        <v>50.1</v>
      </c>
      <c r="G18" s="13">
        <v>49.5</v>
      </c>
      <c r="H18" s="13">
        <v>48.9</v>
      </c>
      <c r="I18" s="13">
        <v>48.3</v>
      </c>
      <c r="J18" s="13">
        <v>47.7</v>
      </c>
      <c r="K18" s="13">
        <v>47.1</v>
      </c>
      <c r="L18" s="13">
        <v>46.5</v>
      </c>
      <c r="M18" s="13">
        <v>45.9</v>
      </c>
      <c r="N18" s="13">
        <v>45.3</v>
      </c>
      <c r="O18" s="13">
        <v>44.7</v>
      </c>
      <c r="P18" s="13">
        <v>44.1</v>
      </c>
      <c r="Q18" s="13">
        <v>43.5</v>
      </c>
      <c r="R18" s="13">
        <v>42.9</v>
      </c>
    </row>
    <row r="19" spans="1:18" s="1" customFormat="1" x14ac:dyDescent="0.2">
      <c r="A19" s="6">
        <v>11</v>
      </c>
      <c r="B19" s="14">
        <f>60-(11*0.75)</f>
        <v>51.75</v>
      </c>
      <c r="C19" s="14">
        <f>59.4-(11*0.75)</f>
        <v>51.15</v>
      </c>
      <c r="D19" s="14">
        <v>50.55</v>
      </c>
      <c r="E19" s="14">
        <v>49.95</v>
      </c>
      <c r="F19" s="14">
        <v>49.35</v>
      </c>
      <c r="G19" s="14">
        <v>48.75</v>
      </c>
      <c r="H19" s="14">
        <v>48.15</v>
      </c>
      <c r="I19" s="14">
        <v>47.55</v>
      </c>
      <c r="J19" s="14">
        <v>46.95</v>
      </c>
      <c r="K19" s="14">
        <v>46.35</v>
      </c>
      <c r="L19" s="14">
        <v>45.75</v>
      </c>
      <c r="M19" s="14">
        <v>45.15</v>
      </c>
      <c r="N19" s="14">
        <v>44.55</v>
      </c>
      <c r="O19" s="14">
        <v>43.95</v>
      </c>
      <c r="P19" s="14">
        <v>43.35</v>
      </c>
      <c r="Q19" s="14">
        <v>42.75</v>
      </c>
      <c r="R19" s="14">
        <v>42.15</v>
      </c>
    </row>
    <row r="20" spans="1:18" x14ac:dyDescent="0.2">
      <c r="A20" s="2">
        <v>12</v>
      </c>
      <c r="B20" s="13">
        <f>60-(12*0.75)</f>
        <v>51</v>
      </c>
      <c r="C20" s="13">
        <f>59.4-(12*0.75)</f>
        <v>50.4</v>
      </c>
      <c r="D20" s="13">
        <v>49.8</v>
      </c>
      <c r="E20" s="13">
        <v>49.2</v>
      </c>
      <c r="F20" s="13">
        <v>48.6</v>
      </c>
      <c r="G20" s="13">
        <v>48</v>
      </c>
      <c r="H20" s="13">
        <v>47.4</v>
      </c>
      <c r="I20" s="13">
        <v>46.8</v>
      </c>
      <c r="J20" s="13">
        <v>46.2</v>
      </c>
      <c r="K20" s="13">
        <v>45.6</v>
      </c>
      <c r="L20" s="13">
        <v>45</v>
      </c>
      <c r="M20" s="13">
        <v>44.4</v>
      </c>
      <c r="N20" s="13">
        <v>43.8</v>
      </c>
      <c r="O20" s="13">
        <v>43.2</v>
      </c>
      <c r="P20" s="13">
        <v>42.6</v>
      </c>
      <c r="Q20" s="13">
        <v>42</v>
      </c>
      <c r="R20" s="13">
        <v>41.4</v>
      </c>
    </row>
    <row r="21" spans="1:18" s="1" customFormat="1" x14ac:dyDescent="0.2">
      <c r="A21" s="6">
        <v>13</v>
      </c>
      <c r="B21" s="14">
        <f>60-(13*0.75)</f>
        <v>50.25</v>
      </c>
      <c r="C21" s="14">
        <f>59.4-(13*0.75)</f>
        <v>49.65</v>
      </c>
      <c r="D21" s="14">
        <v>49.05</v>
      </c>
      <c r="E21" s="14">
        <v>48.45</v>
      </c>
      <c r="F21" s="14">
        <v>47.85</v>
      </c>
      <c r="G21" s="14">
        <v>47.25</v>
      </c>
      <c r="H21" s="14">
        <v>46.65</v>
      </c>
      <c r="I21" s="14">
        <v>46.05</v>
      </c>
      <c r="J21" s="14">
        <v>45.45</v>
      </c>
      <c r="K21" s="14">
        <v>44.85</v>
      </c>
      <c r="L21" s="14">
        <v>44.25</v>
      </c>
      <c r="M21" s="14">
        <v>43.65</v>
      </c>
      <c r="N21" s="14">
        <v>43.05</v>
      </c>
      <c r="O21" s="14">
        <v>42.45</v>
      </c>
      <c r="P21" s="14">
        <v>41.85</v>
      </c>
      <c r="Q21" s="14">
        <v>41.25</v>
      </c>
      <c r="R21" s="14">
        <v>40.65</v>
      </c>
    </row>
    <row r="22" spans="1:18" x14ac:dyDescent="0.2">
      <c r="A22" s="2">
        <v>14</v>
      </c>
      <c r="B22" s="13">
        <f>60-(14*0.75)</f>
        <v>49.5</v>
      </c>
      <c r="C22" s="13">
        <f>59.4-(14*0.75)</f>
        <v>48.9</v>
      </c>
      <c r="D22" s="13">
        <v>48.3</v>
      </c>
      <c r="E22" s="13">
        <v>47.7</v>
      </c>
      <c r="F22" s="13">
        <v>47.1</v>
      </c>
      <c r="G22" s="13">
        <v>46.5</v>
      </c>
      <c r="H22" s="13">
        <v>45.9</v>
      </c>
      <c r="I22" s="13">
        <v>45.3</v>
      </c>
      <c r="J22" s="13">
        <v>44.7</v>
      </c>
      <c r="K22" s="13">
        <v>44.1</v>
      </c>
      <c r="L22" s="13">
        <v>43.5</v>
      </c>
      <c r="M22" s="13">
        <v>42.9</v>
      </c>
      <c r="N22" s="13">
        <v>42.3</v>
      </c>
      <c r="O22" s="13">
        <v>41.7</v>
      </c>
      <c r="P22" s="13">
        <v>41.1</v>
      </c>
      <c r="Q22" s="13">
        <v>40.5</v>
      </c>
      <c r="R22" s="13">
        <v>39.9</v>
      </c>
    </row>
    <row r="23" spans="1:18" s="1" customFormat="1" x14ac:dyDescent="0.2">
      <c r="A23" s="6">
        <v>15</v>
      </c>
      <c r="B23" s="14">
        <f>60-(15*0.75)</f>
        <v>48.75</v>
      </c>
      <c r="C23" s="14">
        <f>59.4-(15*0.75)</f>
        <v>48.15</v>
      </c>
      <c r="D23" s="14">
        <v>47.55</v>
      </c>
      <c r="E23" s="14">
        <v>46.95</v>
      </c>
      <c r="F23" s="14">
        <v>46.35</v>
      </c>
      <c r="G23" s="14">
        <v>45.75</v>
      </c>
      <c r="H23" s="14">
        <v>45.15</v>
      </c>
      <c r="I23" s="14">
        <v>44.55</v>
      </c>
      <c r="J23" s="14">
        <v>43.95</v>
      </c>
      <c r="K23" s="14">
        <v>43.35</v>
      </c>
      <c r="L23" s="14">
        <v>42.75</v>
      </c>
      <c r="M23" s="14">
        <v>42.15</v>
      </c>
      <c r="N23" s="14">
        <v>41.55</v>
      </c>
      <c r="O23" s="14">
        <v>40.950000000000003</v>
      </c>
      <c r="P23" s="14">
        <v>40.35</v>
      </c>
      <c r="Q23" s="14">
        <v>39.75</v>
      </c>
      <c r="R23" s="14">
        <v>39.15</v>
      </c>
    </row>
    <row r="24" spans="1:18" x14ac:dyDescent="0.2">
      <c r="A24" s="2">
        <v>16</v>
      </c>
      <c r="B24" s="13">
        <f>60-(16*0.75)</f>
        <v>48</v>
      </c>
      <c r="C24" s="13">
        <f>59.4-(16*0.75)</f>
        <v>47.4</v>
      </c>
      <c r="D24" s="13">
        <v>46.8</v>
      </c>
      <c r="E24" s="13">
        <v>46.2</v>
      </c>
      <c r="F24" s="13">
        <v>45.6</v>
      </c>
      <c r="G24" s="13">
        <v>45</v>
      </c>
      <c r="H24" s="13">
        <v>44.4</v>
      </c>
      <c r="I24" s="13">
        <v>43.8</v>
      </c>
      <c r="J24" s="13">
        <v>43.2</v>
      </c>
      <c r="K24" s="13">
        <v>42.6</v>
      </c>
      <c r="L24" s="13">
        <v>42</v>
      </c>
      <c r="M24" s="13">
        <v>41.4</v>
      </c>
      <c r="N24" s="13">
        <v>40.799999999999997</v>
      </c>
      <c r="O24" s="13">
        <v>40.200000000000003</v>
      </c>
      <c r="P24" s="13">
        <v>39.6</v>
      </c>
      <c r="Q24" s="13">
        <v>39</v>
      </c>
      <c r="R24" s="13">
        <v>38.4</v>
      </c>
    </row>
    <row r="25" spans="1:18" s="1" customFormat="1" x14ac:dyDescent="0.2">
      <c r="A25" s="6">
        <v>17</v>
      </c>
      <c r="B25" s="14">
        <f>60-(17*0.75)</f>
        <v>47.25</v>
      </c>
      <c r="C25" s="14">
        <f>59.4-(17*0.75)</f>
        <v>46.65</v>
      </c>
      <c r="D25" s="14">
        <v>46.05</v>
      </c>
      <c r="E25" s="14">
        <v>45.45</v>
      </c>
      <c r="F25" s="14">
        <v>44.85</v>
      </c>
      <c r="G25" s="14">
        <v>44.25</v>
      </c>
      <c r="H25" s="14">
        <v>43.65</v>
      </c>
      <c r="I25" s="14">
        <v>43.05</v>
      </c>
      <c r="J25" s="14">
        <v>42.45</v>
      </c>
      <c r="K25" s="14">
        <v>41.85</v>
      </c>
      <c r="L25" s="14">
        <v>41.25</v>
      </c>
      <c r="M25" s="14">
        <v>40.65</v>
      </c>
      <c r="N25" s="14">
        <v>40.049999999999997</v>
      </c>
      <c r="O25" s="14">
        <v>39.450000000000003</v>
      </c>
      <c r="P25" s="14">
        <v>38.85</v>
      </c>
      <c r="Q25" s="14">
        <v>38.25</v>
      </c>
      <c r="R25" s="14">
        <v>37.65</v>
      </c>
    </row>
    <row r="26" spans="1:18" x14ac:dyDescent="0.2">
      <c r="A26" s="2">
        <v>18</v>
      </c>
      <c r="B26" s="13">
        <f>60-(18*0.75)</f>
        <v>46.5</v>
      </c>
      <c r="C26" s="13">
        <f>59.4-(18*0.75)</f>
        <v>45.9</v>
      </c>
      <c r="D26" s="13">
        <v>45.3</v>
      </c>
      <c r="E26" s="13">
        <v>44.7</v>
      </c>
      <c r="F26" s="13">
        <v>44.1</v>
      </c>
      <c r="G26" s="13">
        <v>43.5</v>
      </c>
      <c r="H26" s="13">
        <v>42.9</v>
      </c>
      <c r="I26" s="13">
        <v>42.3</v>
      </c>
      <c r="J26" s="13">
        <v>41.7</v>
      </c>
      <c r="K26" s="13">
        <v>41.1</v>
      </c>
      <c r="L26" s="13">
        <v>40.5</v>
      </c>
      <c r="M26" s="13">
        <v>39.9</v>
      </c>
      <c r="N26" s="13">
        <v>39.299999999999997</v>
      </c>
      <c r="O26" s="13">
        <v>38.700000000000003</v>
      </c>
      <c r="P26" s="13">
        <v>38.1</v>
      </c>
      <c r="Q26" s="13">
        <v>37.5</v>
      </c>
      <c r="R26" s="13">
        <v>36.9</v>
      </c>
    </row>
    <row r="27" spans="1:18" s="1" customFormat="1" x14ac:dyDescent="0.2">
      <c r="A27" s="6">
        <v>19</v>
      </c>
      <c r="B27" s="14">
        <f>60-(19*0.75)</f>
        <v>45.75</v>
      </c>
      <c r="C27" s="14">
        <f>59.4-(19*0.75)</f>
        <v>45.15</v>
      </c>
      <c r="D27" s="14">
        <v>44.55</v>
      </c>
      <c r="E27" s="14">
        <v>43.95</v>
      </c>
      <c r="F27" s="14">
        <v>43.35</v>
      </c>
      <c r="G27" s="14">
        <v>42.75</v>
      </c>
      <c r="H27" s="14">
        <v>42.15</v>
      </c>
      <c r="I27" s="14">
        <v>41.55</v>
      </c>
      <c r="J27" s="14">
        <v>40.950000000000003</v>
      </c>
      <c r="K27" s="14">
        <v>40.35</v>
      </c>
      <c r="L27" s="14">
        <v>39.75</v>
      </c>
      <c r="M27" s="14">
        <v>39.15</v>
      </c>
      <c r="N27" s="14">
        <v>38.549999999999997</v>
      </c>
      <c r="O27" s="14">
        <v>37.950000000000003</v>
      </c>
      <c r="P27" s="14">
        <v>37.35</v>
      </c>
      <c r="Q27" s="14">
        <v>36.75</v>
      </c>
      <c r="R27" s="14">
        <v>36.15</v>
      </c>
    </row>
    <row r="28" spans="1:18" x14ac:dyDescent="0.2">
      <c r="A28" s="2">
        <v>20</v>
      </c>
      <c r="B28" s="13">
        <f>60-(20*0.75)</f>
        <v>45</v>
      </c>
      <c r="C28" s="13">
        <f>59.4-(20*0.75)</f>
        <v>44.4</v>
      </c>
      <c r="D28" s="13">
        <v>43.8</v>
      </c>
      <c r="E28" s="13">
        <v>43.2</v>
      </c>
      <c r="F28" s="13">
        <v>42.6</v>
      </c>
      <c r="G28" s="13">
        <v>42</v>
      </c>
      <c r="H28" s="13">
        <v>41.4</v>
      </c>
      <c r="I28" s="13">
        <v>40.799999999999997</v>
      </c>
      <c r="J28" s="13">
        <v>40.200000000000003</v>
      </c>
      <c r="K28" s="13">
        <v>39.6</v>
      </c>
      <c r="L28" s="13">
        <v>39</v>
      </c>
      <c r="M28" s="13">
        <v>38.4</v>
      </c>
      <c r="N28" s="13">
        <v>37.799999999999997</v>
      </c>
      <c r="O28" s="13">
        <v>37.200000000000003</v>
      </c>
      <c r="P28" s="13">
        <v>36.6</v>
      </c>
      <c r="Q28" s="13">
        <v>36</v>
      </c>
      <c r="R28" s="13">
        <v>35.4</v>
      </c>
    </row>
    <row r="29" spans="1:18" s="1" customFormat="1" x14ac:dyDescent="0.2">
      <c r="A29" s="6">
        <v>21</v>
      </c>
      <c r="B29" s="14">
        <f>60-(21*0.75)</f>
        <v>44.25</v>
      </c>
      <c r="C29" s="14">
        <f>59.4-(21*0.75)</f>
        <v>43.65</v>
      </c>
      <c r="D29" s="14">
        <v>43.05</v>
      </c>
      <c r="E29" s="14">
        <v>42.45</v>
      </c>
      <c r="F29" s="14">
        <v>41.85</v>
      </c>
      <c r="G29" s="14">
        <v>41.25</v>
      </c>
      <c r="H29" s="14">
        <v>40.65</v>
      </c>
      <c r="I29" s="14">
        <v>40.049999999999997</v>
      </c>
      <c r="J29" s="14">
        <v>39.450000000000003</v>
      </c>
      <c r="K29" s="14">
        <v>38.85</v>
      </c>
      <c r="L29" s="14">
        <v>38.25</v>
      </c>
      <c r="M29" s="14">
        <v>37.65</v>
      </c>
      <c r="N29" s="14">
        <v>37.049999999999997</v>
      </c>
      <c r="O29" s="14">
        <v>36.450000000000003</v>
      </c>
      <c r="P29" s="14">
        <v>35.85</v>
      </c>
      <c r="Q29" s="14">
        <v>35.25</v>
      </c>
      <c r="R29" s="14">
        <v>34.65</v>
      </c>
    </row>
    <row r="30" spans="1:18" x14ac:dyDescent="0.2">
      <c r="A30" s="2">
        <v>22</v>
      </c>
      <c r="B30" s="13">
        <f>60-(22*0.75)</f>
        <v>43.5</v>
      </c>
      <c r="C30" s="13">
        <f>59.4-(22*0.75)</f>
        <v>42.9</v>
      </c>
      <c r="D30" s="13">
        <v>42.3</v>
      </c>
      <c r="E30" s="13">
        <v>41.7</v>
      </c>
      <c r="F30" s="13">
        <v>41.1</v>
      </c>
      <c r="G30" s="13">
        <v>40.5</v>
      </c>
      <c r="H30" s="13">
        <v>39.9</v>
      </c>
      <c r="I30" s="13">
        <v>39.299999999999997</v>
      </c>
      <c r="J30" s="13">
        <v>38.700000000000003</v>
      </c>
      <c r="K30" s="13">
        <v>38.1</v>
      </c>
      <c r="L30" s="13">
        <v>37.5</v>
      </c>
      <c r="M30" s="13">
        <v>36.9</v>
      </c>
      <c r="N30" s="13">
        <v>36.299999999999997</v>
      </c>
      <c r="O30" s="13">
        <v>35.700000000000003</v>
      </c>
      <c r="P30" s="13">
        <v>35.1</v>
      </c>
      <c r="Q30" s="13">
        <v>34.5</v>
      </c>
      <c r="R30" s="13">
        <v>33.9</v>
      </c>
    </row>
    <row r="31" spans="1:18" s="1" customFormat="1" x14ac:dyDescent="0.2">
      <c r="A31" s="6">
        <v>23</v>
      </c>
      <c r="B31" s="14">
        <f>60-(23*0.75)</f>
        <v>42.75</v>
      </c>
      <c r="C31" s="14">
        <f>59.4-(23*0.75)</f>
        <v>42.15</v>
      </c>
      <c r="D31" s="14">
        <v>41.55</v>
      </c>
      <c r="E31" s="14">
        <v>40.950000000000003</v>
      </c>
      <c r="F31" s="14">
        <v>40.35</v>
      </c>
      <c r="G31" s="14">
        <v>39.75</v>
      </c>
      <c r="H31" s="14">
        <v>39.15</v>
      </c>
      <c r="I31" s="14">
        <v>38.549999999999997</v>
      </c>
      <c r="J31" s="14">
        <v>37.950000000000003</v>
      </c>
      <c r="K31" s="14">
        <v>37.35</v>
      </c>
      <c r="L31" s="14">
        <v>36.75</v>
      </c>
      <c r="M31" s="14">
        <v>36.15</v>
      </c>
      <c r="N31" s="14">
        <v>35.549999999999997</v>
      </c>
      <c r="O31" s="14">
        <v>34.950000000000003</v>
      </c>
      <c r="P31" s="14">
        <v>34.35</v>
      </c>
      <c r="Q31" s="14">
        <v>33.75</v>
      </c>
      <c r="R31" s="14">
        <v>33.15</v>
      </c>
    </row>
    <row r="32" spans="1:18" x14ac:dyDescent="0.2">
      <c r="A32" s="2">
        <v>24</v>
      </c>
      <c r="B32" s="13">
        <f>60-(24*0.75)</f>
        <v>42</v>
      </c>
      <c r="C32" s="13">
        <f>59.4-(24*0.75)</f>
        <v>41.4</v>
      </c>
      <c r="D32" s="13">
        <v>40.799999999999997</v>
      </c>
      <c r="E32" s="13">
        <v>40.200000000000003</v>
      </c>
      <c r="F32" s="13">
        <v>39.6</v>
      </c>
      <c r="G32" s="13">
        <v>39</v>
      </c>
      <c r="H32" s="13">
        <v>38.4</v>
      </c>
      <c r="I32" s="13">
        <v>37.799999999999997</v>
      </c>
      <c r="J32" s="13">
        <v>37.200000000000003</v>
      </c>
      <c r="K32" s="13">
        <v>36.6</v>
      </c>
      <c r="L32" s="13">
        <v>36</v>
      </c>
      <c r="M32" s="13">
        <v>35.4</v>
      </c>
      <c r="N32" s="13">
        <v>34.799999999999997</v>
      </c>
      <c r="O32" s="13">
        <v>34.200000000000003</v>
      </c>
      <c r="P32" s="13">
        <v>33.6</v>
      </c>
      <c r="Q32" s="13">
        <v>33</v>
      </c>
      <c r="R32" s="13">
        <v>32.4</v>
      </c>
    </row>
    <row r="33" spans="1:18" s="1" customFormat="1" x14ac:dyDescent="0.2">
      <c r="A33" s="6">
        <v>25</v>
      </c>
      <c r="B33" s="14">
        <f>60-(25*0.75)</f>
        <v>41.25</v>
      </c>
      <c r="C33" s="14">
        <f>59.4-(25*0.75)</f>
        <v>40.65</v>
      </c>
      <c r="D33" s="14">
        <v>40.049999999999997</v>
      </c>
      <c r="E33" s="14">
        <v>39.450000000000003</v>
      </c>
      <c r="F33" s="14">
        <v>38.85</v>
      </c>
      <c r="G33" s="14">
        <v>38.25</v>
      </c>
      <c r="H33" s="14">
        <v>37.65</v>
      </c>
      <c r="I33" s="14">
        <v>37.049999999999997</v>
      </c>
      <c r="J33" s="14">
        <v>36.450000000000003</v>
      </c>
      <c r="K33" s="14">
        <v>35.85</v>
      </c>
      <c r="L33" s="14">
        <v>35.25</v>
      </c>
      <c r="M33" s="14">
        <v>34.65</v>
      </c>
      <c r="N33" s="14">
        <v>34.049999999999997</v>
      </c>
      <c r="O33" s="14">
        <v>33.450000000000003</v>
      </c>
      <c r="P33" s="14">
        <v>32.85</v>
      </c>
      <c r="Q33" s="14">
        <v>32.25</v>
      </c>
      <c r="R33" s="14">
        <v>31.65</v>
      </c>
    </row>
    <row r="34" spans="1:18" x14ac:dyDescent="0.2">
      <c r="A34" s="2">
        <v>26</v>
      </c>
      <c r="B34" s="13">
        <f>60-(26*0.75)</f>
        <v>40.5</v>
      </c>
      <c r="C34" s="13">
        <f>59.4-(26*0.75)</f>
        <v>39.9</v>
      </c>
      <c r="D34" s="13">
        <v>39.299999999999997</v>
      </c>
      <c r="E34" s="13">
        <v>38.700000000000003</v>
      </c>
      <c r="F34" s="13">
        <v>38.1</v>
      </c>
      <c r="G34" s="13">
        <v>37.5</v>
      </c>
      <c r="H34" s="13">
        <v>36.9</v>
      </c>
      <c r="I34" s="13">
        <v>36.299999999999997</v>
      </c>
      <c r="J34" s="13">
        <v>35.700000000000003</v>
      </c>
      <c r="K34" s="13">
        <v>35.1</v>
      </c>
      <c r="L34" s="13">
        <v>34.5</v>
      </c>
      <c r="M34" s="13">
        <v>33.9</v>
      </c>
      <c r="N34" s="13">
        <v>33.299999999999997</v>
      </c>
      <c r="O34" s="13">
        <v>32.700000000000003</v>
      </c>
      <c r="P34" s="13">
        <v>32.1</v>
      </c>
      <c r="Q34" s="13">
        <v>31.5</v>
      </c>
      <c r="R34" s="13">
        <v>30.9</v>
      </c>
    </row>
    <row r="35" spans="1:18" s="1" customFormat="1" x14ac:dyDescent="0.2">
      <c r="A35" s="6">
        <v>27</v>
      </c>
      <c r="B35" s="14">
        <f>60-(27*0.75)</f>
        <v>39.75</v>
      </c>
      <c r="C35" s="14">
        <f>59.4-(27*0.75)</f>
        <v>39.15</v>
      </c>
      <c r="D35" s="14">
        <v>38.549999999999997</v>
      </c>
      <c r="E35" s="14">
        <v>37.950000000000003</v>
      </c>
      <c r="F35" s="14">
        <v>37.35</v>
      </c>
      <c r="G35" s="14">
        <v>36.75</v>
      </c>
      <c r="H35" s="14">
        <v>36.15</v>
      </c>
      <c r="I35" s="14">
        <v>35.549999999999997</v>
      </c>
      <c r="J35" s="14">
        <v>34.950000000000003</v>
      </c>
      <c r="K35" s="14">
        <v>34.35</v>
      </c>
      <c r="L35" s="14">
        <v>33.75</v>
      </c>
      <c r="M35" s="14">
        <v>33.15</v>
      </c>
      <c r="N35" s="14">
        <v>32.549999999999997</v>
      </c>
      <c r="O35" s="14">
        <v>31.95</v>
      </c>
      <c r="P35" s="14">
        <v>31.35</v>
      </c>
      <c r="Q35" s="14">
        <v>30.75</v>
      </c>
      <c r="R35" s="14">
        <v>30.15</v>
      </c>
    </row>
    <row r="36" spans="1:18" x14ac:dyDescent="0.2">
      <c r="A36" s="2">
        <v>28</v>
      </c>
      <c r="B36" s="13">
        <f>60-(28*0.75)</f>
        <v>39</v>
      </c>
      <c r="C36" s="13">
        <f>59.4-(28*0.75)</f>
        <v>38.4</v>
      </c>
      <c r="D36" s="13">
        <v>37.799999999999997</v>
      </c>
      <c r="E36" s="13">
        <v>37.200000000000003</v>
      </c>
      <c r="F36" s="13">
        <v>36.6</v>
      </c>
      <c r="G36" s="13">
        <v>36</v>
      </c>
      <c r="H36" s="13">
        <v>35.4</v>
      </c>
      <c r="I36" s="13">
        <v>34.799999999999997</v>
      </c>
      <c r="J36" s="13">
        <v>34.200000000000003</v>
      </c>
      <c r="K36" s="13">
        <v>33.6</v>
      </c>
      <c r="L36" s="13">
        <v>33</v>
      </c>
      <c r="M36" s="13">
        <v>32.4</v>
      </c>
      <c r="N36" s="13">
        <v>31.8</v>
      </c>
      <c r="O36" s="13">
        <v>31.2</v>
      </c>
      <c r="P36" s="13">
        <v>30.6</v>
      </c>
      <c r="Q36" s="13">
        <v>30</v>
      </c>
      <c r="R36" s="16">
        <v>29.4</v>
      </c>
    </row>
    <row r="37" spans="1:18" s="1" customFormat="1" x14ac:dyDescent="0.2">
      <c r="A37" s="6">
        <v>29</v>
      </c>
      <c r="B37" s="14">
        <f>60-(29*0.75)</f>
        <v>38.25</v>
      </c>
      <c r="C37" s="14">
        <f>59.4-(29*0.75)</f>
        <v>37.65</v>
      </c>
      <c r="D37" s="14">
        <v>37.049999999999997</v>
      </c>
      <c r="E37" s="14">
        <v>36.450000000000003</v>
      </c>
      <c r="F37" s="14">
        <v>35.85</v>
      </c>
      <c r="G37" s="14">
        <v>35.25</v>
      </c>
      <c r="H37" s="14">
        <v>34.65</v>
      </c>
      <c r="I37" s="14">
        <v>34.049999999999997</v>
      </c>
      <c r="J37" s="14">
        <v>33.450000000000003</v>
      </c>
      <c r="K37" s="14">
        <v>32.85</v>
      </c>
      <c r="L37" s="14">
        <v>32.25</v>
      </c>
      <c r="M37" s="14">
        <v>31.65</v>
      </c>
      <c r="N37" s="14">
        <v>31.05</v>
      </c>
      <c r="O37" s="14">
        <v>30.45</v>
      </c>
      <c r="P37" s="15">
        <v>29.85</v>
      </c>
      <c r="Q37" s="15">
        <v>29.25</v>
      </c>
      <c r="R37" s="15">
        <v>28.65</v>
      </c>
    </row>
    <row r="38" spans="1:18" x14ac:dyDescent="0.2">
      <c r="A38" s="2">
        <v>30</v>
      </c>
      <c r="B38" s="13">
        <f>60-(30*0.75)</f>
        <v>37.5</v>
      </c>
      <c r="C38" s="13">
        <f>59.4-(30*0.75)</f>
        <v>36.9</v>
      </c>
      <c r="D38" s="13">
        <v>36.299999999999997</v>
      </c>
      <c r="E38" s="13">
        <v>35.700000000000003</v>
      </c>
      <c r="F38" s="13">
        <v>35.1</v>
      </c>
      <c r="G38" s="13">
        <v>34.5</v>
      </c>
      <c r="H38" s="13">
        <v>33.9</v>
      </c>
      <c r="I38" s="13">
        <v>33.299999999999997</v>
      </c>
      <c r="J38" s="13">
        <v>32.700000000000003</v>
      </c>
      <c r="K38" s="13">
        <v>32.1</v>
      </c>
      <c r="L38" s="13">
        <v>31.5</v>
      </c>
      <c r="M38" s="13">
        <v>30.9</v>
      </c>
      <c r="N38" s="13">
        <v>30.3</v>
      </c>
      <c r="O38" s="16">
        <v>29.7</v>
      </c>
      <c r="P38" s="16">
        <v>29.1</v>
      </c>
      <c r="Q38" s="16">
        <v>28.5</v>
      </c>
      <c r="R38" s="16">
        <v>27.9</v>
      </c>
    </row>
    <row r="39" spans="1:18" s="1" customFormat="1" x14ac:dyDescent="0.2">
      <c r="A39" s="6">
        <v>31</v>
      </c>
      <c r="B39" s="14">
        <f>60-(31*0.75)</f>
        <v>36.75</v>
      </c>
      <c r="C39" s="14">
        <f>59.4-(31*0.75)</f>
        <v>36.15</v>
      </c>
      <c r="D39" s="14">
        <v>35.549999999999997</v>
      </c>
      <c r="E39" s="14">
        <v>34.950000000000003</v>
      </c>
      <c r="F39" s="14">
        <v>34.35</v>
      </c>
      <c r="G39" s="14">
        <v>33.75</v>
      </c>
      <c r="H39" s="14">
        <v>33.15</v>
      </c>
      <c r="I39" s="14">
        <v>32.549999999999997</v>
      </c>
      <c r="J39" s="14">
        <v>31.95</v>
      </c>
      <c r="K39" s="14">
        <v>31.35</v>
      </c>
      <c r="L39" s="14">
        <v>30.75</v>
      </c>
      <c r="M39" s="14">
        <v>30.15</v>
      </c>
      <c r="N39" s="15">
        <v>29.55</v>
      </c>
      <c r="O39" s="15">
        <v>28.95</v>
      </c>
      <c r="P39" s="15">
        <v>28.35</v>
      </c>
      <c r="Q39" s="15">
        <v>27.75</v>
      </c>
      <c r="R39" s="15">
        <v>27.15</v>
      </c>
    </row>
    <row r="40" spans="1:18" x14ac:dyDescent="0.2">
      <c r="A40" s="2">
        <v>32</v>
      </c>
      <c r="B40" s="13">
        <f>60-(32*0.75)</f>
        <v>36</v>
      </c>
      <c r="C40" s="13">
        <f>59.4-(32*0.75)</f>
        <v>35.4</v>
      </c>
      <c r="D40" s="13">
        <v>34.799999999999997</v>
      </c>
      <c r="E40" s="13">
        <v>34.200000000000003</v>
      </c>
      <c r="F40" s="13">
        <v>33.6</v>
      </c>
      <c r="G40" s="13">
        <v>33</v>
      </c>
      <c r="H40" s="13">
        <v>32.4</v>
      </c>
      <c r="I40" s="13">
        <v>31.8</v>
      </c>
      <c r="J40" s="13">
        <v>31.2</v>
      </c>
      <c r="K40" s="13">
        <v>30.6</v>
      </c>
      <c r="L40" s="13">
        <v>30</v>
      </c>
      <c r="M40" s="16">
        <v>29.4</v>
      </c>
      <c r="N40" s="16">
        <v>28.8</v>
      </c>
      <c r="O40" s="16">
        <v>28.2</v>
      </c>
      <c r="P40" s="16">
        <v>27.6</v>
      </c>
      <c r="Q40" s="16">
        <v>27</v>
      </c>
      <c r="R40" s="16">
        <v>26.4</v>
      </c>
    </row>
    <row r="41" spans="1:18" s="1" customFormat="1" x14ac:dyDescent="0.2">
      <c r="A41" s="6">
        <v>33</v>
      </c>
      <c r="B41" s="14">
        <f>60-(33*0.75)</f>
        <v>35.25</v>
      </c>
      <c r="C41" s="14">
        <f>59.4-(33*0.75)</f>
        <v>34.65</v>
      </c>
      <c r="D41" s="14">
        <v>34.049999999999997</v>
      </c>
      <c r="E41" s="14">
        <v>33.450000000000003</v>
      </c>
      <c r="F41" s="14">
        <v>32.85</v>
      </c>
      <c r="G41" s="14">
        <v>32.25</v>
      </c>
      <c r="H41" s="14">
        <v>31.65</v>
      </c>
      <c r="I41" s="14">
        <v>31.05</v>
      </c>
      <c r="J41" s="14">
        <v>30.45</v>
      </c>
      <c r="K41" s="15">
        <v>29.85</v>
      </c>
      <c r="L41" s="15">
        <v>29.25</v>
      </c>
      <c r="M41" s="15">
        <v>28.65</v>
      </c>
      <c r="N41" s="15">
        <v>28.05</v>
      </c>
      <c r="O41" s="15">
        <v>27.45</v>
      </c>
      <c r="P41" s="15">
        <v>26.85</v>
      </c>
      <c r="Q41" s="15">
        <v>26.25</v>
      </c>
      <c r="R41" s="15">
        <v>25.65</v>
      </c>
    </row>
    <row r="42" spans="1:18" x14ac:dyDescent="0.2">
      <c r="A42" s="2">
        <v>34</v>
      </c>
      <c r="B42" s="13">
        <f>60-(34*0.75)</f>
        <v>34.5</v>
      </c>
      <c r="C42" s="13">
        <f>59.4-(34*0.75)</f>
        <v>33.9</v>
      </c>
      <c r="D42" s="13">
        <v>33.299999999999997</v>
      </c>
      <c r="E42" s="13">
        <v>32.700000000000003</v>
      </c>
      <c r="F42" s="13">
        <v>32.1</v>
      </c>
      <c r="G42" s="13">
        <v>31.5</v>
      </c>
      <c r="H42" s="13">
        <v>30.9</v>
      </c>
      <c r="I42" s="13">
        <v>30.3</v>
      </c>
      <c r="J42" s="16">
        <v>29.7</v>
      </c>
      <c r="K42" s="16">
        <v>29.1</v>
      </c>
      <c r="L42" s="16">
        <v>28.5</v>
      </c>
      <c r="M42" s="16">
        <v>27.9</v>
      </c>
      <c r="N42" s="16">
        <v>27.3</v>
      </c>
      <c r="O42" s="16">
        <v>26.7</v>
      </c>
      <c r="P42" s="16">
        <v>26.1</v>
      </c>
      <c r="Q42" s="16">
        <v>25.5</v>
      </c>
      <c r="R42" s="16">
        <v>24.9</v>
      </c>
    </row>
    <row r="43" spans="1:18" s="1" customFormat="1" x14ac:dyDescent="0.2">
      <c r="A43" s="6">
        <v>35</v>
      </c>
      <c r="B43" s="14">
        <f>60-(35*0.75)</f>
        <v>33.75</v>
      </c>
      <c r="C43" s="14">
        <f>59.4-(35*0.75)</f>
        <v>33.15</v>
      </c>
      <c r="D43" s="14">
        <v>32.549999999999997</v>
      </c>
      <c r="E43" s="14">
        <v>31.95</v>
      </c>
      <c r="F43" s="14">
        <v>31.35</v>
      </c>
      <c r="G43" s="14">
        <v>30.75</v>
      </c>
      <c r="H43" s="14">
        <v>30.15</v>
      </c>
      <c r="I43" s="15">
        <v>29.55</v>
      </c>
      <c r="J43" s="15">
        <v>28.95</v>
      </c>
      <c r="K43" s="15">
        <v>28.35</v>
      </c>
      <c r="L43" s="15">
        <v>27.75</v>
      </c>
      <c r="M43" s="15">
        <v>27.15</v>
      </c>
      <c r="N43" s="15">
        <v>26.55</v>
      </c>
      <c r="O43" s="15">
        <v>25.95</v>
      </c>
      <c r="P43" s="15">
        <v>25.35</v>
      </c>
      <c r="Q43" s="15">
        <v>24.75</v>
      </c>
      <c r="R43" s="15">
        <v>24.15</v>
      </c>
    </row>
    <row r="44" spans="1:18" x14ac:dyDescent="0.2">
      <c r="A44" s="2">
        <v>36</v>
      </c>
      <c r="B44" s="13">
        <f>60-(36*0.75)</f>
        <v>33</v>
      </c>
      <c r="C44" s="13">
        <f>59.4-(36*0.75)</f>
        <v>32.4</v>
      </c>
      <c r="D44" s="13">
        <v>31.8</v>
      </c>
      <c r="E44" s="13">
        <v>31.2</v>
      </c>
      <c r="F44" s="13">
        <v>30.6</v>
      </c>
      <c r="G44" s="13">
        <v>30</v>
      </c>
      <c r="H44" s="16">
        <v>29.4</v>
      </c>
      <c r="I44" s="16">
        <v>28.8</v>
      </c>
      <c r="J44" s="16">
        <v>28.2</v>
      </c>
      <c r="K44" s="16">
        <v>27.6</v>
      </c>
      <c r="L44" s="16">
        <v>27</v>
      </c>
      <c r="M44" s="16">
        <v>26.4</v>
      </c>
      <c r="N44" s="16">
        <v>25.8</v>
      </c>
      <c r="O44" s="16">
        <v>25.2</v>
      </c>
      <c r="P44" s="16">
        <v>24.6</v>
      </c>
      <c r="Q44" s="16">
        <v>24</v>
      </c>
      <c r="R44" s="16">
        <v>23.4</v>
      </c>
    </row>
    <row r="45" spans="1:18" s="1" customFormat="1" x14ac:dyDescent="0.2">
      <c r="A45" s="6">
        <v>37</v>
      </c>
      <c r="B45" s="14">
        <f>60-(37*0.75)</f>
        <v>32.25</v>
      </c>
      <c r="C45" s="14">
        <f>59.4-(37*0.75)</f>
        <v>31.65</v>
      </c>
      <c r="D45" s="14">
        <v>31.05</v>
      </c>
      <c r="E45" s="14">
        <v>30.45</v>
      </c>
      <c r="F45" s="15">
        <v>29.85</v>
      </c>
      <c r="G45" s="15">
        <v>29.25</v>
      </c>
      <c r="H45" s="15">
        <v>28.65</v>
      </c>
      <c r="I45" s="15">
        <v>28.05</v>
      </c>
      <c r="J45" s="15">
        <v>27.45</v>
      </c>
      <c r="K45" s="15">
        <v>26.85</v>
      </c>
      <c r="L45" s="15">
        <v>26.25</v>
      </c>
      <c r="M45" s="15">
        <v>25.65</v>
      </c>
      <c r="N45" s="15">
        <v>25.05</v>
      </c>
      <c r="O45" s="15">
        <v>24.45</v>
      </c>
      <c r="P45" s="15">
        <v>23.85</v>
      </c>
      <c r="Q45" s="15">
        <v>23.25</v>
      </c>
      <c r="R45" s="15">
        <v>22.65</v>
      </c>
    </row>
    <row r="46" spans="1:18" x14ac:dyDescent="0.2">
      <c r="A46" s="2">
        <v>38</v>
      </c>
      <c r="B46" s="13">
        <f>60-(38*0.75)</f>
        <v>31.5</v>
      </c>
      <c r="C46" s="13">
        <f>59.4-(38*0.75)</f>
        <v>30.9</v>
      </c>
      <c r="D46" s="13">
        <v>30.3</v>
      </c>
      <c r="E46" s="16">
        <v>29.7</v>
      </c>
      <c r="F46" s="16">
        <v>29.1</v>
      </c>
      <c r="G46" s="16">
        <v>28.5</v>
      </c>
      <c r="H46" s="16">
        <v>27.9</v>
      </c>
      <c r="I46" s="16">
        <v>27.3</v>
      </c>
      <c r="J46" s="16">
        <v>26.7</v>
      </c>
      <c r="K46" s="16">
        <v>26.1</v>
      </c>
      <c r="L46" s="16">
        <v>25.5</v>
      </c>
      <c r="M46" s="16">
        <v>24.9</v>
      </c>
      <c r="N46" s="16">
        <v>24.3</v>
      </c>
      <c r="O46" s="16">
        <v>23.7</v>
      </c>
      <c r="P46" s="16">
        <v>23.1</v>
      </c>
      <c r="Q46" s="16">
        <v>22.5</v>
      </c>
      <c r="R46" s="16">
        <v>21.9</v>
      </c>
    </row>
    <row r="47" spans="1:18" s="1" customFormat="1" x14ac:dyDescent="0.2">
      <c r="A47" s="6">
        <v>39</v>
      </c>
      <c r="B47" s="14">
        <f>60-(39*0.75)</f>
        <v>30.75</v>
      </c>
      <c r="C47" s="14">
        <f>59.4-(39*0.75)</f>
        <v>30.15</v>
      </c>
      <c r="D47" s="15">
        <v>29.55</v>
      </c>
      <c r="E47" s="15">
        <v>28.95</v>
      </c>
      <c r="F47" s="15">
        <v>28.35</v>
      </c>
      <c r="G47" s="15">
        <v>27.75</v>
      </c>
      <c r="H47" s="15">
        <v>27.15</v>
      </c>
      <c r="I47" s="15">
        <v>26.55</v>
      </c>
      <c r="J47" s="15">
        <v>25.95</v>
      </c>
      <c r="K47" s="15">
        <v>25.35</v>
      </c>
      <c r="L47" s="15">
        <v>24.75</v>
      </c>
      <c r="M47" s="15">
        <v>24.15</v>
      </c>
      <c r="N47" s="15">
        <v>23.55</v>
      </c>
      <c r="O47" s="15">
        <v>22.95</v>
      </c>
      <c r="P47" s="15">
        <v>22.35</v>
      </c>
      <c r="Q47" s="15">
        <v>21.75</v>
      </c>
      <c r="R47" s="15">
        <v>21.15</v>
      </c>
    </row>
    <row r="48" spans="1:18" x14ac:dyDescent="0.2">
      <c r="A48" s="2">
        <v>40</v>
      </c>
      <c r="B48" s="13">
        <f>60-(40*0.75)</f>
        <v>30</v>
      </c>
      <c r="C48" s="16">
        <f>59.4-(40*0.75)</f>
        <v>29.4</v>
      </c>
      <c r="D48" s="16">
        <v>28.8</v>
      </c>
      <c r="E48" s="16">
        <v>28.2</v>
      </c>
      <c r="F48" s="16">
        <v>27.6</v>
      </c>
      <c r="G48" s="16">
        <v>27</v>
      </c>
      <c r="H48" s="16">
        <v>26.4</v>
      </c>
      <c r="I48" s="16">
        <v>25.8</v>
      </c>
      <c r="J48" s="16">
        <v>25.2</v>
      </c>
      <c r="K48" s="16">
        <v>24.6</v>
      </c>
      <c r="L48" s="16">
        <v>24</v>
      </c>
      <c r="M48" s="16">
        <v>23.4</v>
      </c>
      <c r="N48" s="16">
        <v>22.8</v>
      </c>
      <c r="O48" s="16">
        <v>22.2</v>
      </c>
      <c r="P48" s="16">
        <v>21.6</v>
      </c>
      <c r="Q48" s="16">
        <v>21</v>
      </c>
      <c r="R48" s="16">
        <v>20.399999999999999</v>
      </c>
    </row>
    <row r="49" spans="1:18" s="1" customFormat="1" x14ac:dyDescent="0.2">
      <c r="A49" s="6">
        <v>41</v>
      </c>
      <c r="B49" s="15">
        <f>60-(41*0.75)</f>
        <v>29.25</v>
      </c>
      <c r="C49" s="15">
        <f>59.4-(41*0.75)</f>
        <v>28.65</v>
      </c>
      <c r="D49" s="15">
        <v>28.05</v>
      </c>
      <c r="E49" s="15">
        <v>27.45</v>
      </c>
      <c r="F49" s="15">
        <v>26.85</v>
      </c>
      <c r="G49" s="15">
        <v>26.25</v>
      </c>
      <c r="H49" s="15">
        <v>25.65</v>
      </c>
      <c r="I49" s="15">
        <v>25.05</v>
      </c>
      <c r="J49" s="15">
        <v>24.45</v>
      </c>
      <c r="K49" s="15">
        <v>23.85</v>
      </c>
      <c r="L49" s="15">
        <v>23.25</v>
      </c>
      <c r="M49" s="15">
        <v>22.65</v>
      </c>
      <c r="N49" s="15">
        <v>22.05</v>
      </c>
      <c r="O49" s="15">
        <v>21.45</v>
      </c>
      <c r="P49" s="15">
        <v>20.85</v>
      </c>
      <c r="Q49" s="15">
        <v>20.25</v>
      </c>
      <c r="R49" s="15">
        <v>19.649999999999999</v>
      </c>
    </row>
    <row r="50" spans="1:18" x14ac:dyDescent="0.2">
      <c r="A50" s="2">
        <v>42</v>
      </c>
      <c r="B50" s="16">
        <f>60-(42*0.75)</f>
        <v>28.5</v>
      </c>
      <c r="C50" s="16">
        <f>59.4-(42*0.75)</f>
        <v>27.9</v>
      </c>
      <c r="D50" s="16">
        <v>27.3</v>
      </c>
      <c r="E50" s="16">
        <v>26.7</v>
      </c>
      <c r="F50" s="16">
        <v>26.1</v>
      </c>
      <c r="G50" s="16">
        <v>25.5</v>
      </c>
      <c r="H50" s="16">
        <v>24.9</v>
      </c>
      <c r="I50" s="16">
        <v>24.3</v>
      </c>
      <c r="J50" s="16">
        <v>23.7</v>
      </c>
      <c r="K50" s="16">
        <v>23.1</v>
      </c>
      <c r="L50" s="16">
        <v>22.5</v>
      </c>
      <c r="M50" s="16">
        <v>21.9</v>
      </c>
      <c r="N50" s="16">
        <v>21.3</v>
      </c>
      <c r="O50" s="16">
        <v>20.7</v>
      </c>
      <c r="P50" s="16">
        <v>20.100000000000001</v>
      </c>
      <c r="Q50" s="16">
        <v>19.5</v>
      </c>
      <c r="R50" s="16">
        <v>18.899999999999999</v>
      </c>
    </row>
    <row r="51" spans="1:18" s="1" customFormat="1" x14ac:dyDescent="0.2">
      <c r="A51" s="6">
        <v>43</v>
      </c>
      <c r="B51" s="15">
        <f>60-(43*0.75)</f>
        <v>27.75</v>
      </c>
      <c r="C51" s="15">
        <f>59.4-(43*0.75)</f>
        <v>27.15</v>
      </c>
      <c r="D51" s="15">
        <v>26.55</v>
      </c>
      <c r="E51" s="15">
        <v>25.95</v>
      </c>
      <c r="F51" s="15">
        <v>25.35</v>
      </c>
      <c r="G51" s="15">
        <v>24.75</v>
      </c>
      <c r="H51" s="15">
        <v>24.15</v>
      </c>
      <c r="I51" s="15">
        <v>23.55</v>
      </c>
      <c r="J51" s="15">
        <v>22.95</v>
      </c>
      <c r="K51" s="15">
        <v>22.35</v>
      </c>
      <c r="L51" s="15">
        <v>21.75</v>
      </c>
      <c r="M51" s="15">
        <v>21.15</v>
      </c>
      <c r="N51" s="15">
        <v>20.55</v>
      </c>
      <c r="O51" s="15">
        <v>19.95</v>
      </c>
      <c r="P51" s="15">
        <v>19.350000000000001</v>
      </c>
      <c r="Q51" s="15">
        <v>18.75</v>
      </c>
      <c r="R51" s="15">
        <v>18.149999999999999</v>
      </c>
    </row>
    <row r="52" spans="1:18" x14ac:dyDescent="0.2">
      <c r="A52" s="2">
        <v>44</v>
      </c>
      <c r="B52" s="16">
        <f>60-(44*0.75)</f>
        <v>27</v>
      </c>
      <c r="C52" s="16">
        <f>59.4-(44*0.75)</f>
        <v>26.4</v>
      </c>
      <c r="D52" s="16">
        <v>25.8</v>
      </c>
      <c r="E52" s="16">
        <v>25.2</v>
      </c>
      <c r="F52" s="16">
        <v>24.6</v>
      </c>
      <c r="G52" s="16">
        <v>24</v>
      </c>
      <c r="H52" s="16">
        <v>23.4</v>
      </c>
      <c r="I52" s="16">
        <v>22.8</v>
      </c>
      <c r="J52" s="16">
        <v>22.2</v>
      </c>
      <c r="K52" s="16">
        <v>21.6</v>
      </c>
      <c r="L52" s="16">
        <v>21</v>
      </c>
      <c r="M52" s="16">
        <v>20.399999999999999</v>
      </c>
      <c r="N52" s="16">
        <v>19.8</v>
      </c>
      <c r="O52" s="16">
        <v>19.2</v>
      </c>
      <c r="P52" s="16">
        <v>18.600000000000001</v>
      </c>
      <c r="Q52" s="16">
        <v>18</v>
      </c>
      <c r="R52" s="16">
        <v>17.399999999999999</v>
      </c>
    </row>
    <row r="53" spans="1:18" s="1" customFormat="1" x14ac:dyDescent="0.2">
      <c r="A53" s="6">
        <v>45</v>
      </c>
      <c r="B53" s="15">
        <f>60-(45*0.75)</f>
        <v>26.25</v>
      </c>
      <c r="C53" s="15">
        <f>59.4-(45*0.75)</f>
        <v>25.65</v>
      </c>
      <c r="D53" s="15">
        <v>25.05</v>
      </c>
      <c r="E53" s="15">
        <v>24.45</v>
      </c>
      <c r="F53" s="15">
        <v>23.85</v>
      </c>
      <c r="G53" s="15">
        <v>23.25</v>
      </c>
      <c r="H53" s="15">
        <v>22.65</v>
      </c>
      <c r="I53" s="15">
        <v>22.05</v>
      </c>
      <c r="J53" s="15">
        <v>21.45</v>
      </c>
      <c r="K53" s="15">
        <v>20.85</v>
      </c>
      <c r="L53" s="15">
        <v>20.25</v>
      </c>
      <c r="M53" s="15">
        <v>19.649999999999999</v>
      </c>
      <c r="N53" s="15">
        <v>19.05</v>
      </c>
      <c r="O53" s="15">
        <v>18.45</v>
      </c>
      <c r="P53" s="15">
        <v>17.850000000000001</v>
      </c>
      <c r="Q53" s="15">
        <v>17.25</v>
      </c>
      <c r="R53" s="15">
        <v>16.649999999999999</v>
      </c>
    </row>
    <row r="54" spans="1:18" x14ac:dyDescent="0.2">
      <c r="A54" s="2">
        <v>46</v>
      </c>
      <c r="B54" s="16">
        <f>60-(46*0.75)</f>
        <v>25.5</v>
      </c>
      <c r="C54" s="16">
        <f>59.4-(46*0.75)</f>
        <v>24.9</v>
      </c>
      <c r="D54" s="16">
        <v>24.3</v>
      </c>
      <c r="E54" s="16">
        <v>23.7</v>
      </c>
      <c r="F54" s="16">
        <v>23.1</v>
      </c>
      <c r="G54" s="16">
        <v>22.5</v>
      </c>
      <c r="H54" s="16">
        <v>21.9</v>
      </c>
      <c r="I54" s="16">
        <v>21.3</v>
      </c>
      <c r="J54" s="16">
        <v>20.7</v>
      </c>
      <c r="K54" s="16">
        <v>20.100000000000001</v>
      </c>
      <c r="L54" s="16">
        <v>19.5</v>
      </c>
      <c r="M54" s="16">
        <v>18.899999999999999</v>
      </c>
      <c r="N54" s="16">
        <v>18.3</v>
      </c>
      <c r="O54" s="16">
        <v>17.7</v>
      </c>
      <c r="P54" s="16">
        <v>17.100000000000001</v>
      </c>
      <c r="Q54" s="16">
        <v>16.5</v>
      </c>
      <c r="R54" s="16">
        <v>15.9</v>
      </c>
    </row>
    <row r="55" spans="1:18" s="1" customFormat="1" x14ac:dyDescent="0.2">
      <c r="A55" s="6">
        <v>47</v>
      </c>
      <c r="B55" s="15">
        <f>60-(47*0.75)</f>
        <v>24.75</v>
      </c>
      <c r="C55" s="15">
        <f>59.4-(47*0.75)</f>
        <v>24.15</v>
      </c>
      <c r="D55" s="15">
        <v>23.55</v>
      </c>
      <c r="E55" s="15">
        <v>22.95</v>
      </c>
      <c r="F55" s="15">
        <v>22.35</v>
      </c>
      <c r="G55" s="15">
        <v>21.75</v>
      </c>
      <c r="H55" s="15">
        <v>21.15</v>
      </c>
      <c r="I55" s="15">
        <v>20.55</v>
      </c>
      <c r="J55" s="15">
        <v>19.95</v>
      </c>
      <c r="K55" s="15">
        <v>19.350000000000001</v>
      </c>
      <c r="L55" s="15">
        <v>18.75</v>
      </c>
      <c r="M55" s="15">
        <v>18.149999999999999</v>
      </c>
      <c r="N55" s="15">
        <v>17.55</v>
      </c>
      <c r="O55" s="15">
        <v>16.95</v>
      </c>
      <c r="P55" s="15">
        <v>16.350000000000001</v>
      </c>
      <c r="Q55" s="15">
        <v>15.75</v>
      </c>
      <c r="R55" s="15">
        <v>15.15</v>
      </c>
    </row>
    <row r="56" spans="1:18" x14ac:dyDescent="0.2">
      <c r="A56" s="2">
        <v>48</v>
      </c>
      <c r="B56" s="16">
        <f>60-(48*0.75)</f>
        <v>24</v>
      </c>
      <c r="C56" s="16">
        <f>59.4-(48*0.75)</f>
        <v>23.4</v>
      </c>
      <c r="D56" s="16">
        <v>22.8</v>
      </c>
      <c r="E56" s="16">
        <v>22.2</v>
      </c>
      <c r="F56" s="16">
        <v>21.6</v>
      </c>
      <c r="G56" s="16">
        <v>21</v>
      </c>
      <c r="H56" s="16">
        <v>20.399999999999999</v>
      </c>
      <c r="I56" s="16">
        <v>19.8</v>
      </c>
      <c r="J56" s="16">
        <v>19.2</v>
      </c>
      <c r="K56" s="16">
        <v>18.600000000000001</v>
      </c>
      <c r="L56" s="16">
        <v>18</v>
      </c>
      <c r="M56" s="16">
        <v>17.399999999999999</v>
      </c>
      <c r="N56" s="16">
        <v>16.8</v>
      </c>
      <c r="O56" s="16">
        <v>16.2</v>
      </c>
      <c r="P56" s="16">
        <v>15.6</v>
      </c>
      <c r="Q56" s="16">
        <v>15</v>
      </c>
      <c r="R56" s="16">
        <v>14.4</v>
      </c>
    </row>
    <row r="57" spans="1:18" s="1" customFormat="1" x14ac:dyDescent="0.2">
      <c r="A57" s="6">
        <v>49</v>
      </c>
      <c r="B57" s="15">
        <f>60-(49*0.75)</f>
        <v>23.25</v>
      </c>
      <c r="C57" s="15">
        <f>59.4-(49*0.75)</f>
        <v>22.65</v>
      </c>
      <c r="D57" s="15">
        <v>22.05</v>
      </c>
      <c r="E57" s="15">
        <v>21.45</v>
      </c>
      <c r="F57" s="15">
        <v>20.85</v>
      </c>
      <c r="G57" s="15">
        <v>20.25</v>
      </c>
      <c r="H57" s="15">
        <v>19.649999999999999</v>
      </c>
      <c r="I57" s="15">
        <v>19.05</v>
      </c>
      <c r="J57" s="15">
        <v>18.45</v>
      </c>
      <c r="K57" s="15">
        <v>17.850000000000001</v>
      </c>
      <c r="L57" s="15">
        <v>17.25</v>
      </c>
      <c r="M57" s="15">
        <v>16.649999999999999</v>
      </c>
      <c r="N57" s="15">
        <v>16.05</v>
      </c>
      <c r="O57" s="15">
        <v>15.45</v>
      </c>
      <c r="P57" s="15">
        <v>14.85</v>
      </c>
      <c r="Q57" s="15">
        <v>14.25</v>
      </c>
      <c r="R57" s="15">
        <v>13.65</v>
      </c>
    </row>
    <row r="58" spans="1:18" x14ac:dyDescent="0.2">
      <c r="A58" s="2">
        <v>50</v>
      </c>
      <c r="B58" s="16">
        <f>60-(50*0.75)</f>
        <v>22.5</v>
      </c>
      <c r="C58" s="16">
        <f>59.4-(50*0.75)</f>
        <v>21.9</v>
      </c>
      <c r="D58" s="16">
        <v>21.3</v>
      </c>
      <c r="E58" s="16">
        <v>20.7</v>
      </c>
      <c r="F58" s="16">
        <v>20.100000000000001</v>
      </c>
      <c r="G58" s="16">
        <v>19.5</v>
      </c>
      <c r="H58" s="16">
        <v>18.899999999999999</v>
      </c>
      <c r="I58" s="16">
        <v>18.3</v>
      </c>
      <c r="J58" s="16">
        <v>17.7</v>
      </c>
      <c r="K58" s="16">
        <v>17.100000000000001</v>
      </c>
      <c r="L58" s="16">
        <v>16.5</v>
      </c>
      <c r="M58" s="16">
        <v>15.9</v>
      </c>
      <c r="N58" s="16">
        <v>15.3</v>
      </c>
      <c r="O58" s="16">
        <v>14.7</v>
      </c>
      <c r="P58" s="16">
        <v>14.1</v>
      </c>
      <c r="Q58" s="16">
        <v>13.5</v>
      </c>
      <c r="R58" s="16">
        <v>12.9</v>
      </c>
    </row>
    <row r="59" spans="1:18" x14ac:dyDescent="0.2">
      <c r="C59" s="1"/>
    </row>
    <row r="61" spans="1:18" ht="29" x14ac:dyDescent="0.35">
      <c r="J61" s="7"/>
      <c r="K61" s="7"/>
      <c r="L61" s="1"/>
    </row>
    <row r="62" spans="1:18" ht="29" x14ac:dyDescent="0.35">
      <c r="B62" s="1"/>
      <c r="C62" s="1"/>
      <c r="D62" s="1"/>
      <c r="E62" s="1"/>
      <c r="F62" s="1"/>
      <c r="G62" s="1"/>
      <c r="J62" s="7"/>
      <c r="K62" s="7"/>
      <c r="L62" s="1"/>
    </row>
    <row r="63" spans="1:18" ht="29" x14ac:dyDescent="0.35">
      <c r="I63" s="9" t="s">
        <v>2</v>
      </c>
      <c r="J63" s="7"/>
      <c r="K63" s="7"/>
      <c r="L63" s="1"/>
    </row>
  </sheetData>
  <hyperlinks>
    <hyperlink ref="I5" r:id="rId1" xr:uid="{FADD1162-C2A4-5648-9C23-3A57050EB40D}"/>
    <hyperlink ref="I63" r:id="rId2" xr:uid="{64FA2E52-98B9-0B43-9700-A781CA6995AE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E80A-A85F-3B4E-AEAA-CA75B9F9C1C2}">
  <dimension ref="A1:P40"/>
  <sheetViews>
    <sheetView topLeftCell="A6" zoomScale="134" workbookViewId="0">
      <selection activeCell="B25" sqref="B25"/>
    </sheetView>
  </sheetViews>
  <sheetFormatPr baseColWidth="10" defaultRowHeight="16" x14ac:dyDescent="0.2"/>
  <sheetData>
    <row r="1" spans="1:16" ht="29" x14ac:dyDescent="0.35">
      <c r="B1" s="7" t="s">
        <v>3</v>
      </c>
      <c r="J1" s="7"/>
      <c r="K1" s="7"/>
      <c r="L1" s="1"/>
      <c r="M1" s="1"/>
    </row>
    <row r="2" spans="1:16" ht="29" x14ac:dyDescent="0.35">
      <c r="A2" s="8" t="s">
        <v>6</v>
      </c>
      <c r="C2" s="7"/>
    </row>
    <row r="3" spans="1:16" ht="29" x14ac:dyDescent="0.35">
      <c r="F3" s="7"/>
      <c r="G3" s="7"/>
      <c r="H3" s="1"/>
    </row>
    <row r="4" spans="1:16" ht="29" x14ac:dyDescent="0.35">
      <c r="F4" s="7"/>
      <c r="G4" s="7"/>
      <c r="H4" s="1"/>
    </row>
    <row r="5" spans="1:16" ht="29" x14ac:dyDescent="0.35">
      <c r="B5" s="8"/>
      <c r="E5" s="9" t="s">
        <v>2</v>
      </c>
      <c r="F5" s="7"/>
      <c r="G5" s="7"/>
      <c r="H5" s="1"/>
      <c r="K5" s="1"/>
      <c r="L5" s="1"/>
      <c r="M5" s="1"/>
      <c r="N5" s="1"/>
      <c r="O5" s="1"/>
      <c r="P5" s="1"/>
    </row>
    <row r="6" spans="1:16" x14ac:dyDescent="0.2">
      <c r="A6" s="2"/>
      <c r="B6" s="3"/>
      <c r="C6" s="3"/>
      <c r="D6" s="3"/>
      <c r="E6" s="3"/>
      <c r="F6" s="4" t="s">
        <v>1</v>
      </c>
      <c r="G6" s="3"/>
      <c r="H6" s="3"/>
      <c r="I6" s="3"/>
      <c r="J6" s="3"/>
    </row>
    <row r="7" spans="1:16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1"/>
      <c r="L7" s="1"/>
      <c r="M7" s="1"/>
      <c r="N7" s="1"/>
      <c r="O7" s="1"/>
      <c r="P7" s="1"/>
    </row>
    <row r="8" spans="1:16" x14ac:dyDescent="0.2">
      <c r="A8" s="2">
        <v>0</v>
      </c>
      <c r="B8" s="13">
        <f>40-(0*1.2)</f>
        <v>40</v>
      </c>
      <c r="C8" s="13">
        <f>39-(0*1.2)</f>
        <v>39</v>
      </c>
      <c r="D8" s="13">
        <f>38-(0*1.2)</f>
        <v>38</v>
      </c>
      <c r="E8" s="13">
        <f>37-(0*1.2)</f>
        <v>37</v>
      </c>
      <c r="F8" s="13">
        <f>36-(0*1.2)</f>
        <v>36</v>
      </c>
      <c r="G8" s="13">
        <f>35-(0*1.2)</f>
        <v>35</v>
      </c>
      <c r="H8" s="13">
        <f>34-(0*1.2)</f>
        <v>34</v>
      </c>
      <c r="I8" s="13">
        <f>33-(0*1.2)</f>
        <v>33</v>
      </c>
      <c r="J8" s="13">
        <f>32-(0*1.2)</f>
        <v>32</v>
      </c>
    </row>
    <row r="9" spans="1:16" x14ac:dyDescent="0.2">
      <c r="A9" s="6">
        <v>1</v>
      </c>
      <c r="B9" s="13">
        <v>38.75</v>
      </c>
      <c r="C9" s="13">
        <v>37.75</v>
      </c>
      <c r="D9" s="13">
        <v>36.75</v>
      </c>
      <c r="E9" s="13">
        <v>35.75</v>
      </c>
      <c r="F9" s="13">
        <v>34.75</v>
      </c>
      <c r="G9" s="13">
        <v>33.75</v>
      </c>
      <c r="H9" s="13">
        <v>32.75</v>
      </c>
      <c r="I9" s="13">
        <v>31.75</v>
      </c>
      <c r="J9" s="13">
        <v>30.75</v>
      </c>
      <c r="K9" s="1"/>
      <c r="L9" s="1"/>
      <c r="M9" s="1"/>
      <c r="N9" s="1"/>
      <c r="O9" s="1"/>
      <c r="P9" s="1"/>
    </row>
    <row r="10" spans="1:16" x14ac:dyDescent="0.2">
      <c r="A10" s="2">
        <v>2</v>
      </c>
      <c r="B10" s="13">
        <v>37.5</v>
      </c>
      <c r="C10" s="13">
        <v>36.5</v>
      </c>
      <c r="D10" s="13">
        <v>35.5</v>
      </c>
      <c r="E10" s="13">
        <v>34.5</v>
      </c>
      <c r="F10" s="13">
        <v>33.5</v>
      </c>
      <c r="G10" s="13">
        <v>32.5</v>
      </c>
      <c r="H10" s="13">
        <v>31.5</v>
      </c>
      <c r="I10" s="13">
        <v>30.5</v>
      </c>
      <c r="J10" s="13">
        <v>29.5</v>
      </c>
    </row>
    <row r="11" spans="1:16" x14ac:dyDescent="0.2">
      <c r="A11" s="6">
        <v>3</v>
      </c>
      <c r="B11" s="13">
        <v>36.25</v>
      </c>
      <c r="C11" s="13">
        <v>35.25</v>
      </c>
      <c r="D11" s="13">
        <v>34.25</v>
      </c>
      <c r="E11" s="13">
        <v>33.25</v>
      </c>
      <c r="F11" s="13">
        <v>32.25</v>
      </c>
      <c r="G11" s="13">
        <v>31.25</v>
      </c>
      <c r="H11" s="13">
        <v>30.25</v>
      </c>
      <c r="I11" s="13">
        <v>29.25</v>
      </c>
      <c r="J11" s="13">
        <v>28.25</v>
      </c>
      <c r="K11" s="1"/>
      <c r="L11" s="1"/>
      <c r="M11" s="1"/>
      <c r="N11" s="1"/>
      <c r="O11" s="1"/>
      <c r="P11" s="1"/>
    </row>
    <row r="12" spans="1:16" x14ac:dyDescent="0.2">
      <c r="A12" s="2">
        <v>4</v>
      </c>
      <c r="B12" s="13">
        <v>35</v>
      </c>
      <c r="C12" s="13">
        <v>34</v>
      </c>
      <c r="D12" s="13">
        <v>33</v>
      </c>
      <c r="E12" s="13">
        <v>32</v>
      </c>
      <c r="F12" s="13">
        <v>31</v>
      </c>
      <c r="G12" s="13">
        <v>30</v>
      </c>
      <c r="H12" s="13">
        <v>29</v>
      </c>
      <c r="I12" s="13">
        <v>28</v>
      </c>
      <c r="J12" s="13">
        <v>27</v>
      </c>
    </row>
    <row r="13" spans="1:16" x14ac:dyDescent="0.2">
      <c r="A13" s="6">
        <v>5</v>
      </c>
      <c r="B13" s="13">
        <v>33.75</v>
      </c>
      <c r="C13" s="13">
        <v>32.75</v>
      </c>
      <c r="D13" s="13">
        <v>31.75</v>
      </c>
      <c r="E13" s="13">
        <v>30.75</v>
      </c>
      <c r="F13" s="13">
        <v>29.75</v>
      </c>
      <c r="G13" s="13">
        <v>28.75</v>
      </c>
      <c r="H13" s="13">
        <v>27.75</v>
      </c>
      <c r="I13" s="13">
        <v>26.75</v>
      </c>
      <c r="J13" s="13">
        <v>25.75</v>
      </c>
      <c r="K13" s="1"/>
      <c r="L13" s="1"/>
      <c r="M13" s="1"/>
      <c r="N13" s="1"/>
      <c r="O13" s="1"/>
      <c r="P13" s="1"/>
    </row>
    <row r="14" spans="1:16" x14ac:dyDescent="0.2">
      <c r="A14" s="2">
        <v>6</v>
      </c>
      <c r="B14" s="13">
        <v>32.5</v>
      </c>
      <c r="C14" s="13">
        <v>31.5</v>
      </c>
      <c r="D14" s="13">
        <v>30.5</v>
      </c>
      <c r="E14" s="13">
        <v>29.5</v>
      </c>
      <c r="F14" s="13">
        <v>28.5</v>
      </c>
      <c r="G14" s="13">
        <v>27.5</v>
      </c>
      <c r="H14" s="13">
        <v>26.5</v>
      </c>
      <c r="I14" s="13">
        <v>25.5</v>
      </c>
      <c r="J14" s="13">
        <v>24.5</v>
      </c>
    </row>
    <row r="15" spans="1:16" x14ac:dyDescent="0.2">
      <c r="A15" s="6">
        <v>7</v>
      </c>
      <c r="B15" s="13">
        <v>31.25</v>
      </c>
      <c r="C15" s="13">
        <v>30.25</v>
      </c>
      <c r="D15" s="13">
        <v>29.25</v>
      </c>
      <c r="E15" s="13">
        <v>28.25</v>
      </c>
      <c r="F15" s="13">
        <v>27.25</v>
      </c>
      <c r="G15" s="13">
        <v>26.25</v>
      </c>
      <c r="H15" s="13">
        <v>25.25</v>
      </c>
      <c r="I15" s="13">
        <v>24.25</v>
      </c>
      <c r="J15" s="13">
        <v>23.25</v>
      </c>
      <c r="K15" s="1"/>
      <c r="L15" s="1"/>
      <c r="M15" s="1"/>
      <c r="N15" s="1"/>
      <c r="O15" s="1"/>
      <c r="P15" s="1"/>
    </row>
    <row r="16" spans="1:16" x14ac:dyDescent="0.2">
      <c r="A16" s="2">
        <v>8</v>
      </c>
      <c r="B16" s="13">
        <v>30</v>
      </c>
      <c r="C16" s="13">
        <v>29</v>
      </c>
      <c r="D16" s="13">
        <v>28</v>
      </c>
      <c r="E16" s="13">
        <v>27</v>
      </c>
      <c r="F16" s="13">
        <v>26</v>
      </c>
      <c r="G16" s="13">
        <v>25</v>
      </c>
      <c r="H16" s="13">
        <v>24</v>
      </c>
      <c r="I16" s="13">
        <v>23</v>
      </c>
      <c r="J16" s="13">
        <v>22</v>
      </c>
    </row>
    <row r="17" spans="1:16" x14ac:dyDescent="0.2">
      <c r="A17" s="6">
        <v>9</v>
      </c>
      <c r="B17" s="13">
        <v>28.75</v>
      </c>
      <c r="C17" s="13">
        <v>27.75</v>
      </c>
      <c r="D17" s="13">
        <v>26.75</v>
      </c>
      <c r="E17" s="13">
        <v>25.75</v>
      </c>
      <c r="F17" s="13">
        <v>24.75</v>
      </c>
      <c r="G17" s="13">
        <v>23.75</v>
      </c>
      <c r="H17" s="13">
        <v>22.75</v>
      </c>
      <c r="I17" s="13">
        <v>21.75</v>
      </c>
      <c r="J17" s="13">
        <v>20.75</v>
      </c>
      <c r="K17" s="1"/>
      <c r="L17" s="1"/>
      <c r="M17" s="1"/>
      <c r="N17" s="1"/>
      <c r="O17" s="1"/>
      <c r="P17" s="1"/>
    </row>
    <row r="18" spans="1:16" x14ac:dyDescent="0.2">
      <c r="A18" s="2">
        <v>10</v>
      </c>
      <c r="B18" s="13">
        <v>27.5</v>
      </c>
      <c r="C18" s="13">
        <v>26.5</v>
      </c>
      <c r="D18" s="13">
        <v>25.5</v>
      </c>
      <c r="E18" s="13">
        <v>24.5</v>
      </c>
      <c r="F18" s="13">
        <v>23.5</v>
      </c>
      <c r="G18" s="13">
        <v>22.5</v>
      </c>
      <c r="H18" s="13">
        <v>21.5</v>
      </c>
      <c r="I18" s="13">
        <v>20.5</v>
      </c>
      <c r="J18" s="16">
        <v>19.5</v>
      </c>
    </row>
    <row r="19" spans="1:16" x14ac:dyDescent="0.2">
      <c r="A19" s="6">
        <v>11</v>
      </c>
      <c r="B19" s="13">
        <v>26.25</v>
      </c>
      <c r="C19" s="13">
        <v>25.25</v>
      </c>
      <c r="D19" s="13">
        <v>24.25</v>
      </c>
      <c r="E19" s="13">
        <v>23.25</v>
      </c>
      <c r="F19" s="13">
        <v>22.25</v>
      </c>
      <c r="G19" s="13">
        <v>21.25</v>
      </c>
      <c r="H19" s="13">
        <v>20.25</v>
      </c>
      <c r="I19" s="16">
        <v>19.25</v>
      </c>
      <c r="J19" s="16">
        <v>18.25</v>
      </c>
      <c r="K19" s="1"/>
      <c r="L19" s="1"/>
      <c r="M19" s="1"/>
      <c r="N19" s="1"/>
      <c r="O19" s="1"/>
      <c r="P19" s="1"/>
    </row>
    <row r="20" spans="1:16" x14ac:dyDescent="0.2">
      <c r="A20" s="2">
        <v>12</v>
      </c>
      <c r="B20" s="13">
        <v>25</v>
      </c>
      <c r="C20" s="13">
        <v>24</v>
      </c>
      <c r="D20" s="13">
        <v>23</v>
      </c>
      <c r="E20" s="13">
        <v>22</v>
      </c>
      <c r="F20" s="13">
        <v>21</v>
      </c>
      <c r="G20" s="13">
        <v>20</v>
      </c>
      <c r="H20" s="16">
        <v>19</v>
      </c>
      <c r="I20" s="16">
        <v>18</v>
      </c>
      <c r="J20" s="16">
        <v>17</v>
      </c>
    </row>
    <row r="21" spans="1:16" x14ac:dyDescent="0.2">
      <c r="A21" s="6">
        <v>13</v>
      </c>
      <c r="B21" s="13">
        <v>23.75</v>
      </c>
      <c r="C21" s="13">
        <v>22.75</v>
      </c>
      <c r="D21" s="13">
        <v>21.75</v>
      </c>
      <c r="E21" s="13">
        <v>20.75</v>
      </c>
      <c r="F21" s="16">
        <v>19.75</v>
      </c>
      <c r="G21" s="16">
        <v>18.75</v>
      </c>
      <c r="H21" s="16">
        <v>17.75</v>
      </c>
      <c r="I21" s="16">
        <v>16.75</v>
      </c>
      <c r="J21" s="16">
        <v>15.75</v>
      </c>
    </row>
    <row r="22" spans="1:16" x14ac:dyDescent="0.2">
      <c r="A22" s="2">
        <v>14</v>
      </c>
      <c r="B22" s="13">
        <v>22.5</v>
      </c>
      <c r="C22" s="13">
        <v>21.5</v>
      </c>
      <c r="D22" s="13">
        <v>20.5</v>
      </c>
      <c r="E22" s="16">
        <v>19.5</v>
      </c>
      <c r="F22" s="16">
        <v>18.5</v>
      </c>
      <c r="G22" s="16">
        <v>17.5</v>
      </c>
      <c r="H22" s="16">
        <v>16.5</v>
      </c>
      <c r="I22" s="16">
        <v>15.5</v>
      </c>
      <c r="J22" s="16">
        <v>14.5</v>
      </c>
    </row>
    <row r="23" spans="1:16" x14ac:dyDescent="0.2">
      <c r="A23" s="6">
        <v>15</v>
      </c>
      <c r="B23" s="13">
        <v>21.25</v>
      </c>
      <c r="C23" s="13">
        <v>20.25</v>
      </c>
      <c r="D23" s="16">
        <v>19.25</v>
      </c>
      <c r="E23" s="16">
        <v>18.25</v>
      </c>
      <c r="F23" s="16">
        <v>17.25</v>
      </c>
      <c r="G23" s="16">
        <v>16.25</v>
      </c>
      <c r="H23" s="16">
        <v>15.25</v>
      </c>
      <c r="I23" s="16">
        <v>14.25</v>
      </c>
      <c r="J23" s="16">
        <v>13.25</v>
      </c>
    </row>
    <row r="24" spans="1:16" x14ac:dyDescent="0.2">
      <c r="A24" s="2">
        <v>16</v>
      </c>
      <c r="B24" s="13">
        <v>20</v>
      </c>
      <c r="C24" s="16">
        <v>19</v>
      </c>
      <c r="D24" s="16">
        <v>18</v>
      </c>
      <c r="E24" s="16">
        <v>17</v>
      </c>
      <c r="F24" s="16">
        <v>16</v>
      </c>
      <c r="G24" s="16">
        <v>15</v>
      </c>
      <c r="H24" s="16">
        <v>14</v>
      </c>
      <c r="I24" s="16">
        <v>13</v>
      </c>
      <c r="J24" s="16">
        <v>12</v>
      </c>
    </row>
    <row r="25" spans="1:16" x14ac:dyDescent="0.2">
      <c r="A25" s="2">
        <v>17</v>
      </c>
      <c r="B25" s="16">
        <v>18.75</v>
      </c>
      <c r="C25" s="16">
        <v>17.75</v>
      </c>
      <c r="D25" s="16">
        <v>16.75</v>
      </c>
      <c r="E25" s="16">
        <v>15.75</v>
      </c>
      <c r="F25" s="16">
        <v>14.75</v>
      </c>
      <c r="G25" s="16">
        <v>13.75</v>
      </c>
      <c r="H25" s="16">
        <v>12.75</v>
      </c>
      <c r="I25" s="16">
        <v>11.75</v>
      </c>
      <c r="J25" s="16">
        <v>10.75</v>
      </c>
    </row>
    <row r="33" spans="1:10" x14ac:dyDescent="0.2">
      <c r="E33" s="9" t="s">
        <v>2</v>
      </c>
    </row>
    <row r="37" spans="1:10" x14ac:dyDescent="0.2">
      <c r="A37" s="1"/>
      <c r="B37" s="1"/>
      <c r="C37" s="11"/>
      <c r="D37" s="1"/>
      <c r="E37" s="11"/>
      <c r="F37" s="1"/>
      <c r="G37" s="11"/>
      <c r="H37" s="1"/>
      <c r="I37" s="11"/>
      <c r="J37" s="12"/>
    </row>
    <row r="38" spans="1:10" x14ac:dyDescent="0.2">
      <c r="I38" s="12"/>
      <c r="J38" s="12"/>
    </row>
    <row r="39" spans="1:10" x14ac:dyDescent="0.2">
      <c r="A39" s="1"/>
      <c r="B39" s="1"/>
      <c r="C39" s="11"/>
      <c r="D39" s="1"/>
      <c r="E39" s="11"/>
      <c r="F39" s="1"/>
      <c r="G39" s="11"/>
      <c r="H39" s="12"/>
      <c r="I39" s="12"/>
      <c r="J39" s="12"/>
    </row>
    <row r="40" spans="1:10" x14ac:dyDescent="0.2">
      <c r="G40" s="12"/>
      <c r="H40" s="12"/>
      <c r="I40" s="12"/>
      <c r="J40" s="12"/>
    </row>
  </sheetData>
  <hyperlinks>
    <hyperlink ref="E33" r:id="rId1" xr:uid="{9F0F563D-B776-5E40-8850-5AF5F61E17CE}"/>
    <hyperlink ref="E5" r:id="rId2" xr:uid="{BA5E9019-41A9-F84E-A171-52BF14B4FA7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 100 PREGUNTAS AUXILIO</vt:lpstr>
      <vt:lpstr>SUPUESTO PRACTICO AUXILIO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2019-11-22T22:46:55Z</dcterms:created>
  <dcterms:modified xsi:type="dcterms:W3CDTF">2023-05-18T14:18:26Z</dcterms:modified>
</cp:coreProperties>
</file>